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LIM331" sheetId="1" r:id="rId1"/>
    <sheet name="LIM332" sheetId="2" r:id="rId2"/>
    <sheet name="LIM333" sheetId="3" r:id="rId3"/>
    <sheet name="LIM334" sheetId="4" r:id="rId4"/>
    <sheet name="LIM335" sheetId="5" r:id="rId5"/>
    <sheet name="DC33" sheetId="6" r:id="rId6"/>
    <sheet name="LIM341" sheetId="7" r:id="rId7"/>
    <sheet name="LIM343" sheetId="8" r:id="rId8"/>
    <sheet name="LIM344" sheetId="9" r:id="rId9"/>
    <sheet name="LIM345" sheetId="10" r:id="rId10"/>
    <sheet name="DC34" sheetId="11" r:id="rId11"/>
    <sheet name="LIM351" sheetId="12" r:id="rId12"/>
    <sheet name="LIM353" sheetId="13" r:id="rId13"/>
    <sheet name="LIM354" sheetId="14" r:id="rId14"/>
    <sheet name="LIM355" sheetId="15" r:id="rId15"/>
    <sheet name="DC35" sheetId="16" r:id="rId16"/>
    <sheet name="LIM361" sheetId="17" r:id="rId17"/>
    <sheet name="LIM362" sheetId="18" r:id="rId18"/>
    <sheet name="LIM366" sheetId="19" r:id="rId19"/>
    <sheet name="LIM367" sheetId="20" r:id="rId20"/>
    <sheet name="LIM368" sheetId="21" r:id="rId21"/>
    <sheet name="DC36" sheetId="22" r:id="rId22"/>
    <sheet name="LIM471" sheetId="23" r:id="rId23"/>
    <sheet name="LIM472" sheetId="24" r:id="rId24"/>
    <sheet name="LIM473" sheetId="25" r:id="rId25"/>
    <sheet name="LIM476" sheetId="26" r:id="rId26"/>
    <sheet name="DC47" sheetId="27" r:id="rId27"/>
  </sheets>
  <definedNames>
    <definedName name="_xlnm.Print_Area" localSheetId="5">'DC33'!$A$1:$H$180</definedName>
    <definedName name="_xlnm.Print_Area" localSheetId="10">'DC34'!$A$1:$H$180</definedName>
    <definedName name="_xlnm.Print_Area" localSheetId="15">'DC35'!$A$1:$H$180</definedName>
    <definedName name="_xlnm.Print_Area" localSheetId="21">'DC36'!$A$1:$H$180</definedName>
    <definedName name="_xlnm.Print_Area" localSheetId="26">'DC47'!$A$1:$H$180</definedName>
    <definedName name="_xlnm.Print_Area" localSheetId="0">'LIM331'!$A$1:$H$180</definedName>
    <definedName name="_xlnm.Print_Area" localSheetId="1">'LIM332'!$A$1:$H$180</definedName>
    <definedName name="_xlnm.Print_Area" localSheetId="2">'LIM333'!$A$1:$H$180</definedName>
    <definedName name="_xlnm.Print_Area" localSheetId="3">'LIM334'!$A$1:$H$180</definedName>
    <definedName name="_xlnm.Print_Area" localSheetId="4">'LIM335'!$A$1:$H$180</definedName>
    <definedName name="_xlnm.Print_Area" localSheetId="6">'LIM341'!$A$1:$H$180</definedName>
    <definedName name="_xlnm.Print_Area" localSheetId="7">'LIM343'!$A$1:$H$180</definedName>
    <definedName name="_xlnm.Print_Area" localSheetId="8">'LIM344'!$A$1:$H$180</definedName>
    <definedName name="_xlnm.Print_Area" localSheetId="9">'LIM345'!$A$1:$H$180</definedName>
    <definedName name="_xlnm.Print_Area" localSheetId="11">'LIM351'!$A$1:$H$180</definedName>
    <definedName name="_xlnm.Print_Area" localSheetId="12">'LIM353'!$A$1:$H$180</definedName>
    <definedName name="_xlnm.Print_Area" localSheetId="13">'LIM354'!$A$1:$H$180</definedName>
    <definedName name="_xlnm.Print_Area" localSheetId="14">'LIM355'!$A$1:$H$180</definedName>
    <definedName name="_xlnm.Print_Area" localSheetId="16">'LIM361'!$A$1:$H$180</definedName>
    <definedName name="_xlnm.Print_Area" localSheetId="17">'LIM362'!$A$1:$H$180</definedName>
    <definedName name="_xlnm.Print_Area" localSheetId="18">'LIM366'!$A$1:$H$180</definedName>
    <definedName name="_xlnm.Print_Area" localSheetId="19">'LIM367'!$A$1:$H$180</definedName>
    <definedName name="_xlnm.Print_Area" localSheetId="20">'LIM368'!$A$1:$H$180</definedName>
    <definedName name="_xlnm.Print_Area" localSheetId="22">'LIM471'!$A$1:$H$180</definedName>
    <definedName name="_xlnm.Print_Area" localSheetId="23">'LIM472'!$A$1:$H$180</definedName>
    <definedName name="_xlnm.Print_Area" localSheetId="24">'LIM473'!$A$1:$H$180</definedName>
    <definedName name="_xlnm.Print_Area" localSheetId="25">'LIM476'!$A$1:$H$180</definedName>
  </definedNames>
  <calcPr fullCalcOnLoad="1"/>
</workbook>
</file>

<file path=xl/sharedStrings.xml><?xml version="1.0" encoding="utf-8"?>
<sst xmlns="http://schemas.openxmlformats.org/spreadsheetml/2006/main" count="1473" uniqueCount="104">
  <si>
    <t>LOCAL GOVERNMENT MTEF ALLOCATIONS: 2019/20 - 2021/22</t>
  </si>
  <si>
    <t xml:space="preserve">
B LIM331 Greater Giyani</t>
  </si>
  <si>
    <t>2019/20 
R thousands</t>
  </si>
  <si>
    <t>2020/21 
R thousands</t>
  </si>
  <si>
    <t>2021/22 
R thousands</t>
  </si>
  <si>
    <t>Direct transfers</t>
  </si>
  <si>
    <t>Equitable share and related</t>
  </si>
  <si>
    <t>Fuel levy sharing</t>
  </si>
  <si>
    <t>Infrastructure</t>
  </si>
  <si>
    <t>Municipal infrastructure grant</t>
  </si>
  <si>
    <t>Urban settlement development grant</t>
  </si>
  <si>
    <t>Public transport network grant</t>
  </si>
  <si>
    <t>Integrated national electrification programme (municipal) grant</t>
  </si>
  <si>
    <t>Neighbourhood development partnership grant (capital grant)</t>
  </si>
  <si>
    <t>Rural roads assets management systems grant</t>
  </si>
  <si>
    <t>Integrated city development grant</t>
  </si>
  <si>
    <t>Regional bulk infrastructure grant</t>
  </si>
  <si>
    <t>Water services infrastructure grant</t>
  </si>
  <si>
    <t>Municipal disaster recovery grant</t>
  </si>
  <si>
    <t>Integrated urban development grant</t>
  </si>
  <si>
    <t>Metro informal settlements partnership grant</t>
  </si>
  <si>
    <t>Capacity building and other current transfers</t>
  </si>
  <si>
    <t>Local government financial management grant</t>
  </si>
  <si>
    <t>Municipal systems improvements grant</t>
  </si>
  <si>
    <t>Expanded public works programme integrated grant for municipalities</t>
  </si>
  <si>
    <t>Infrastructure skills development grant</t>
  </si>
  <si>
    <t>Municpal emergency housing grant</t>
  </si>
  <si>
    <t>Energy efficiency and demand side management grant</t>
  </si>
  <si>
    <t>Municipal disaster grant</t>
  </si>
  <si>
    <t>Municipal human settlements capacity grant</t>
  </si>
  <si>
    <t>Municipal demarcation transition grant</t>
  </si>
  <si>
    <t>Sub total direct transfers</t>
  </si>
  <si>
    <t>Indirect transfers</t>
  </si>
  <si>
    <t>Infrastructure transfers</t>
  </si>
  <si>
    <t>Integrated national electrification programme (Eskom) grant</t>
  </si>
  <si>
    <t>Neighbourhood development partnership grant (technical assistance)</t>
  </si>
  <si>
    <t>Rural households infrastructure grant</t>
  </si>
  <si>
    <t>Bucket eradication programme grant</t>
  </si>
  <si>
    <t>Sub total indirect transfers</t>
  </si>
  <si>
    <t>Total</t>
  </si>
  <si>
    <t xml:space="preserve">
B LIM332 Greater Letaba</t>
  </si>
  <si>
    <t xml:space="preserve">
B LIM333 Greater Tzaneen</t>
  </si>
  <si>
    <t xml:space="preserve">
B LIM334 Ba-Phalaborwa</t>
  </si>
  <si>
    <t xml:space="preserve">
B LIM335 Maruleng</t>
  </si>
  <si>
    <t xml:space="preserve">
C DC33 Mopani</t>
  </si>
  <si>
    <t>Breakdown of Equitable Share for district municipalities authorised for services</t>
  </si>
  <si>
    <t>Water</t>
  </si>
  <si>
    <t>LIM331 : Greater Giyani</t>
  </si>
  <si>
    <t>LIM332 : Greater Letaba</t>
  </si>
  <si>
    <t>LIM333 : Greater Tzaneen</t>
  </si>
  <si>
    <t>LIM334 : Ba-Phalaborwa</t>
  </si>
  <si>
    <t>LIM335 : Maruleng</t>
  </si>
  <si>
    <t>Sanitation</t>
  </si>
  <si>
    <t>Refuse</t>
  </si>
  <si>
    <t>Breakdown of MIG allocations for district municipalities authorised for services</t>
  </si>
  <si>
    <t>Breakdown of WSIG (6b) allocations for district municipalities authorised for services</t>
  </si>
  <si>
    <t>Breakdown of WSIG allocations for district municipalities authorised for services</t>
  </si>
  <si>
    <t xml:space="preserve">
B LIM341 Musina</t>
  </si>
  <si>
    <t xml:space="preserve">
B LIM343 Thulamela</t>
  </si>
  <si>
    <t xml:space="preserve">
B LIM344 Makhado</t>
  </si>
  <si>
    <t xml:space="preserve">
B LIM345 Collins Chabane</t>
  </si>
  <si>
    <t xml:space="preserve">
C DC34 Vhembe</t>
  </si>
  <si>
    <t>LIM341 : Musina</t>
  </si>
  <si>
    <t>LIM342 : Mutale</t>
  </si>
  <si>
    <t>LIM343 : Thulamela</t>
  </si>
  <si>
    <t>LIM344 : Makhado</t>
  </si>
  <si>
    <t>LIM345 : Collins Chabane</t>
  </si>
  <si>
    <t xml:space="preserve">
B LIM351 Blouberg</t>
  </si>
  <si>
    <t xml:space="preserve">
B LIM353 Molemole</t>
  </si>
  <si>
    <t xml:space="preserve">
B LIM354 Polokwane</t>
  </si>
  <si>
    <t xml:space="preserve">
B LIM355 Lepelle-Nkumpi</t>
  </si>
  <si>
    <t xml:space="preserve">
C DC35 Capricorn</t>
  </si>
  <si>
    <t>LIM351 : Blouberg</t>
  </si>
  <si>
    <t>LIM352 : Aganang</t>
  </si>
  <si>
    <t>LIM353 : Molemole</t>
  </si>
  <si>
    <t>LIM354 : Polokwane</t>
  </si>
  <si>
    <t>LIM355 : Lepelle-Nkumpi</t>
  </si>
  <si>
    <t xml:space="preserve">
B LIM361 Thabazimbi</t>
  </si>
  <si>
    <t xml:space="preserve">
B LIM362 Lephalale</t>
  </si>
  <si>
    <t xml:space="preserve">
B LIM366 Bela Bela</t>
  </si>
  <si>
    <t xml:space="preserve">
B LIM367 Mogalakwena</t>
  </si>
  <si>
    <t xml:space="preserve">
B LIM368 Modimolle-Mookgopong</t>
  </si>
  <si>
    <t xml:space="preserve">
C DC36 Waterberg</t>
  </si>
  <si>
    <t>LIM361 : Thabazimbi</t>
  </si>
  <si>
    <t>LIM362 : Lephalale</t>
  </si>
  <si>
    <t>LIM364 : Mookgopong</t>
  </si>
  <si>
    <t>LIM365 : Modimolle</t>
  </si>
  <si>
    <t>LIM366 : Bela Bela</t>
  </si>
  <si>
    <t>LIM367 : Mogalakwena</t>
  </si>
  <si>
    <t xml:space="preserve">
B LIM471 Ephraim Mogale</t>
  </si>
  <si>
    <t xml:space="preserve">
B LIM472 Elias Motsoaledi</t>
  </si>
  <si>
    <t xml:space="preserve">
B LIM473 Makhuduthamaga</t>
  </si>
  <si>
    <t xml:space="preserve">
B LIM476 Tubatse Fetakgomo</t>
  </si>
  <si>
    <t xml:space="preserve">
C DC47 Sekhukhune</t>
  </si>
  <si>
    <t>LIM471 : Ephraim Mogale</t>
  </si>
  <si>
    <t>LIM472 : Elias Motsoaledi</t>
  </si>
  <si>
    <t>LIM473 : Makhuduthamaga</t>
  </si>
  <si>
    <t>LIM474 : Fetakgomo</t>
  </si>
  <si>
    <t>LIM475 : Greater Tubatse</t>
  </si>
  <si>
    <t>LIM476 : Tubatse Fetakgomo</t>
  </si>
  <si>
    <t>Transfers from Provincial Departments</t>
  </si>
  <si>
    <t>Municipal Allocations from Provincial Departments</t>
  </si>
  <si>
    <t>of which</t>
  </si>
  <si>
    <t>Total: Transfers from Provincial Departments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</si>
</sst>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\ ###\ ##0"/>
    <numFmt numFmtId="178" formatCode="#,###,##0_);\(#,###,##0\);_(* &quot;–&quot;???_);_(@_)"/>
    <numFmt numFmtId="179" formatCode="_(* #,##0,_);_(* \(#,##0,\);_(* &quot;- &quot;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ARIAL NARROW"/>
      <family val="0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0"/>
    </font>
    <font>
      <b/>
      <sz val="11"/>
      <color rgb="FF000000"/>
      <name val="ARIAL NARROW"/>
      <family val="0"/>
    </font>
    <font>
      <b/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32" borderId="7" applyNumberFormat="0" applyFont="0" applyAlignment="0" applyProtection="0"/>
    <xf numFmtId="0" fontId="46" fillId="27" borderId="8" applyNumberFormat="0" applyAlignment="0" applyProtection="0"/>
    <xf numFmtId="9" fontId="3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0" fillId="0" borderId="0" xfId="0" applyFont="1" applyAlignment="1">
      <alignment wrapText="1"/>
    </xf>
    <xf numFmtId="177" fontId="5" fillId="0" borderId="10" xfId="0" applyNumberFormat="1" applyFont="1" applyFill="1" applyBorder="1" applyAlignment="1" applyProtection="1" quotePrefix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indent="1"/>
      <protection/>
    </xf>
    <xf numFmtId="179" fontId="5" fillId="0" borderId="0" xfId="0" applyNumberFormat="1" applyFont="1" applyFill="1" applyBorder="1" applyAlignment="1" applyProtection="1">
      <alignment horizontal="right" vertical="center"/>
      <protection/>
    </xf>
    <xf numFmtId="179" fontId="5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NumberFormat="1" applyFont="1" applyFill="1" applyBorder="1" applyAlignment="1" applyProtection="1">
      <alignment horizontal="left" vertical="center" indent="2"/>
      <protection/>
    </xf>
    <xf numFmtId="179" fontId="0" fillId="0" borderId="11" xfId="0" applyNumberFormat="1" applyFont="1" applyFill="1" applyBorder="1" applyAlignment="1" applyProtection="1">
      <alignment horizontal="right" vertical="center"/>
      <protection/>
    </xf>
    <xf numFmtId="179" fontId="0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13" xfId="0" applyNumberFormat="1" applyFont="1" applyFill="1" applyBorder="1" applyAlignment="1" applyProtection="1">
      <alignment horizontal="right" vertical="center"/>
      <protection/>
    </xf>
    <xf numFmtId="179" fontId="0" fillId="0" borderId="14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 vertical="center"/>
      <protection/>
    </xf>
    <xf numFmtId="179" fontId="0" fillId="0" borderId="15" xfId="0" applyNumberFormat="1" applyFont="1" applyFill="1" applyBorder="1" applyAlignment="1" applyProtection="1">
      <alignment horizontal="right" vertical="center"/>
      <protection/>
    </xf>
    <xf numFmtId="179" fontId="0" fillId="0" borderId="16" xfId="0" applyNumberFormat="1" applyFont="1" applyFill="1" applyBorder="1" applyAlignment="1" applyProtection="1">
      <alignment horizontal="right" vertical="center"/>
      <protection/>
    </xf>
    <xf numFmtId="179" fontId="0" fillId="0" borderId="17" xfId="0" applyNumberFormat="1" applyFont="1" applyFill="1" applyBorder="1" applyAlignment="1" applyProtection="1">
      <alignment horizontal="right" vertical="center"/>
      <protection/>
    </xf>
    <xf numFmtId="179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ill="1" applyBorder="1" applyAlignment="1" applyProtection="1">
      <alignment/>
      <protection/>
    </xf>
    <xf numFmtId="179" fontId="0" fillId="0" borderId="0" xfId="0" applyNumberFormat="1" applyFill="1" applyBorder="1" applyAlignment="1" applyProtection="1">
      <alignment horizontal="right"/>
      <protection/>
    </xf>
    <xf numFmtId="0" fontId="5" fillId="0" borderId="19" xfId="0" applyNumberFormat="1" applyFont="1" applyFill="1" applyBorder="1" applyAlignment="1" applyProtection="1">
      <alignment horizontal="left" vertical="center" indent="1"/>
      <protection/>
    </xf>
    <xf numFmtId="179" fontId="5" fillId="0" borderId="19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Fill="1" applyBorder="1" applyAlignment="1" applyProtection="1">
      <alignment horizontal="right"/>
      <protection/>
    </xf>
    <xf numFmtId="179" fontId="5" fillId="0" borderId="0" xfId="0" applyNumberFormat="1" applyFont="1" applyFill="1" applyBorder="1" applyAlignment="1" applyProtection="1">
      <alignment horizontal="right"/>
      <protection/>
    </xf>
    <xf numFmtId="179" fontId="0" fillId="0" borderId="0" xfId="0" applyNumberFormat="1" applyFont="1" applyAlignment="1">
      <alignment/>
    </xf>
    <xf numFmtId="179" fontId="50" fillId="0" borderId="0" xfId="0" applyNumberFormat="1" applyFont="1" applyAlignment="1">
      <alignment horizontal="right"/>
    </xf>
    <xf numFmtId="0" fontId="0" fillId="0" borderId="0" xfId="0" applyFont="1" applyAlignment="1" applyProtection="1">
      <alignment/>
      <protection/>
    </xf>
    <xf numFmtId="0" fontId="4" fillId="0" borderId="10" xfId="0" applyFont="1" applyFill="1" applyBorder="1" applyAlignment="1" applyProtection="1">
      <alignment horizontal="left" wrapText="1" indent="1"/>
      <protection/>
    </xf>
    <xf numFmtId="0" fontId="6" fillId="0" borderId="0" xfId="0" applyFont="1" applyAlignment="1" applyProtection="1">
      <alignment wrapText="1"/>
      <protection/>
    </xf>
    <xf numFmtId="179" fontId="7" fillId="0" borderId="0" xfId="0" applyNumberFormat="1" applyFont="1" applyFill="1" applyAlignment="1" applyProtection="1">
      <alignment horizontal="right" wrapText="1"/>
      <protection/>
    </xf>
    <xf numFmtId="0" fontId="8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79" fontId="0" fillId="0" borderId="0" xfId="0" applyNumberFormat="1" applyFont="1" applyFill="1" applyAlignment="1" applyProtection="1">
      <alignment/>
      <protection/>
    </xf>
    <xf numFmtId="0" fontId="6" fillId="0" borderId="19" xfId="0" applyFont="1" applyBorder="1" applyAlignment="1" applyProtection="1">
      <alignment wrapText="1"/>
      <protection/>
    </xf>
    <xf numFmtId="0" fontId="51" fillId="0" borderId="0" xfId="0" applyFont="1" applyAlignment="1" applyProtection="1">
      <alignment wrapText="1"/>
      <protection/>
    </xf>
    <xf numFmtId="179" fontId="51" fillId="0" borderId="0" xfId="0" applyNumberFormat="1" applyFont="1" applyAlignment="1" applyProtection="1">
      <alignment horizontal="right"/>
      <protection/>
    </xf>
    <xf numFmtId="179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right" wrapText="1"/>
      <protection/>
    </xf>
    <xf numFmtId="0" fontId="52" fillId="0" borderId="0" xfId="0" applyFont="1" applyAlignment="1">
      <alignment wrapText="1"/>
    </xf>
    <xf numFmtId="179" fontId="52" fillId="0" borderId="0" xfId="0" applyNumberFormat="1" applyFont="1" applyAlignment="1">
      <alignment wrapText="1"/>
    </xf>
    <xf numFmtId="0" fontId="52" fillId="0" borderId="0" xfId="0" applyFont="1" applyAlignment="1" applyProtection="1">
      <alignment wrapText="1"/>
      <protection/>
    </xf>
    <xf numFmtId="179" fontId="52" fillId="0" borderId="0" xfId="0" applyNumberFormat="1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287217000</v>
      </c>
      <c r="G5" s="4">
        <v>307312000</v>
      </c>
      <c r="H5" s="4">
        <v>329523000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70688000</v>
      </c>
      <c r="G7" s="5">
        <f>SUM(G8:G19)</f>
        <v>71049000</v>
      </c>
      <c r="H7" s="5">
        <f>SUM(H8:H19)</f>
        <v>82073000</v>
      </c>
    </row>
    <row r="8" spans="1:8" ht="12.75">
      <c r="A8" s="25"/>
      <c r="B8" s="25"/>
      <c r="C8" s="25"/>
      <c r="D8" s="25"/>
      <c r="E8" s="30" t="s">
        <v>9</v>
      </c>
      <c r="F8" s="12">
        <v>60688000</v>
      </c>
      <c r="G8" s="12">
        <v>64049000</v>
      </c>
      <c r="H8" s="12">
        <v>68884000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7000000</v>
      </c>
      <c r="H11" s="12">
        <v>13189000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5507000</v>
      </c>
      <c r="G20" s="4">
        <f>SUM(G21:G29)</f>
        <v>2145000</v>
      </c>
      <c r="H20" s="4">
        <f>SUM(H21:H29)</f>
        <v>2409000</v>
      </c>
    </row>
    <row r="21" spans="1:8" ht="12.75">
      <c r="A21" s="25"/>
      <c r="B21" s="25"/>
      <c r="C21" s="25"/>
      <c r="D21" s="25"/>
      <c r="E21" s="30" t="s">
        <v>22</v>
      </c>
      <c r="F21" s="21">
        <v>2145000</v>
      </c>
      <c r="G21" s="21">
        <v>2145000</v>
      </c>
      <c r="H21" s="21">
        <v>2409000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3362000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363412000</v>
      </c>
      <c r="G30" s="20">
        <f>+G5+G6+G7+G20</f>
        <v>380506000</v>
      </c>
      <c r="H30" s="20">
        <f>+H5+H6+H7+H20</f>
        <v>414005000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13831000</v>
      </c>
      <c r="G32" s="4">
        <f>SUM(G33:G38)</f>
        <v>14000000</v>
      </c>
      <c r="H32" s="4">
        <f>SUM(H33:H38)</f>
        <v>14770000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13831000</v>
      </c>
      <c r="G34" s="12">
        <v>14000000</v>
      </c>
      <c r="H34" s="12">
        <v>14770000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13831000</v>
      </c>
      <c r="G41" s="34">
        <f>+G32+G39</f>
        <v>14000000</v>
      </c>
      <c r="H41" s="34">
        <f>+H32+H39</f>
        <v>14770000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377243000</v>
      </c>
      <c r="G42" s="34">
        <f>+G30+G41</f>
        <v>394506000</v>
      </c>
      <c r="H42" s="34">
        <f>+H30+H41</f>
        <v>428775000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369556000</v>
      </c>
      <c r="G5" s="4">
        <v>395637000</v>
      </c>
      <c r="H5" s="4">
        <v>424446000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104031000</v>
      </c>
      <c r="G7" s="5">
        <f>SUM(G8:G19)</f>
        <v>96680000</v>
      </c>
      <c r="H7" s="5">
        <f>SUM(H8:H19)</f>
        <v>103369000</v>
      </c>
    </row>
    <row r="8" spans="1:8" ht="12.75">
      <c r="A8" s="25"/>
      <c r="B8" s="25"/>
      <c r="C8" s="25"/>
      <c r="D8" s="25"/>
      <c r="E8" s="30" t="s">
        <v>9</v>
      </c>
      <c r="F8" s="12">
        <v>94031000</v>
      </c>
      <c r="G8" s="12">
        <v>86680000</v>
      </c>
      <c r="H8" s="12">
        <v>93369000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10000000</v>
      </c>
      <c r="H11" s="12">
        <v>10000000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3514000</v>
      </c>
      <c r="G20" s="4">
        <f>SUM(G21:G29)</f>
        <v>2345000</v>
      </c>
      <c r="H20" s="4">
        <f>SUM(H21:H29)</f>
        <v>2609000</v>
      </c>
    </row>
    <row r="21" spans="1:8" ht="12.75">
      <c r="A21" s="25"/>
      <c r="B21" s="25"/>
      <c r="C21" s="25"/>
      <c r="D21" s="25"/>
      <c r="E21" s="30" t="s">
        <v>22</v>
      </c>
      <c r="F21" s="21">
        <v>2345000</v>
      </c>
      <c r="G21" s="21">
        <v>2345000</v>
      </c>
      <c r="H21" s="21">
        <v>2609000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1169000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477101000</v>
      </c>
      <c r="G30" s="20">
        <f>+G5+G6+G7+G20</f>
        <v>494662000</v>
      </c>
      <c r="H30" s="20">
        <f>+H5+H6+H7+H20</f>
        <v>530424000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24544000</v>
      </c>
      <c r="G32" s="4">
        <f>SUM(G33:G38)</f>
        <v>25642000</v>
      </c>
      <c r="H32" s="4">
        <f>SUM(H33:H38)</f>
        <v>27052000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24544000</v>
      </c>
      <c r="G34" s="12">
        <v>25642000</v>
      </c>
      <c r="H34" s="12">
        <v>27052000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26344000</v>
      </c>
      <c r="G41" s="34">
        <f>+G32+G39</f>
        <v>25642000</v>
      </c>
      <c r="H41" s="34">
        <f>+H32+H39</f>
        <v>27052000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503445000</v>
      </c>
      <c r="G42" s="34">
        <f>+G30+G41</f>
        <v>520304000</v>
      </c>
      <c r="H42" s="34">
        <f>+H30+H41</f>
        <v>557476000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996113000</v>
      </c>
      <c r="G5" s="4">
        <v>1083936000</v>
      </c>
      <c r="H5" s="4">
        <v>1183105000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567151000</v>
      </c>
      <c r="G7" s="5">
        <f>SUM(G8:G19)</f>
        <v>600806000</v>
      </c>
      <c r="H7" s="5">
        <f>SUM(H8:H19)</f>
        <v>657457000</v>
      </c>
    </row>
    <row r="8" spans="1:8" ht="12.75">
      <c r="A8" s="25"/>
      <c r="B8" s="25"/>
      <c r="C8" s="25"/>
      <c r="D8" s="25"/>
      <c r="E8" s="30" t="s">
        <v>9</v>
      </c>
      <c r="F8" s="12">
        <v>514768000</v>
      </c>
      <c r="G8" s="12">
        <v>545536000</v>
      </c>
      <c r="H8" s="12">
        <v>589799000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2383000</v>
      </c>
      <c r="G13" s="21">
        <v>2520000</v>
      </c>
      <c r="H13" s="21">
        <v>2658000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50000000</v>
      </c>
      <c r="G16" s="12">
        <v>52750000</v>
      </c>
      <c r="H16" s="12">
        <v>65000000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3919000</v>
      </c>
      <c r="G20" s="4">
        <f>SUM(G21:G29)</f>
        <v>2762000</v>
      </c>
      <c r="H20" s="4">
        <f>SUM(H21:H29)</f>
        <v>3026000</v>
      </c>
    </row>
    <row r="21" spans="1:8" ht="12.75">
      <c r="A21" s="25"/>
      <c r="B21" s="25"/>
      <c r="C21" s="25"/>
      <c r="D21" s="25"/>
      <c r="E21" s="30" t="s">
        <v>22</v>
      </c>
      <c r="F21" s="21">
        <v>2330000</v>
      </c>
      <c r="G21" s="21">
        <v>2762000</v>
      </c>
      <c r="H21" s="21">
        <v>3026000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1589000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1567183000</v>
      </c>
      <c r="G30" s="20">
        <f>+G5+G6+G7+G20</f>
        <v>1687504000</v>
      </c>
      <c r="H30" s="20">
        <f>+H5+H6+H7+H20</f>
        <v>1843588000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50000000</v>
      </c>
      <c r="G32" s="4">
        <f>SUM(G33:G38)</f>
        <v>80000000</v>
      </c>
      <c r="H32" s="4">
        <f>SUM(H33:H38)</f>
        <v>95000000</v>
      </c>
    </row>
    <row r="33" spans="1:8" ht="12.75">
      <c r="A33" s="25"/>
      <c r="B33" s="25"/>
      <c r="C33" s="25"/>
      <c r="D33" s="25"/>
      <c r="E33" s="30" t="s">
        <v>16</v>
      </c>
      <c r="F33" s="12">
        <v>50000000</v>
      </c>
      <c r="G33" s="12">
        <v>80000000</v>
      </c>
      <c r="H33" s="12">
        <v>95000000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50000000</v>
      </c>
      <c r="G41" s="34">
        <f>+G32+G39</f>
        <v>80000000</v>
      </c>
      <c r="H41" s="34">
        <f>+H32+H39</f>
        <v>95000000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1617183000</v>
      </c>
      <c r="G42" s="34">
        <f>+G30+G41</f>
        <v>1767504000</v>
      </c>
      <c r="H42" s="34">
        <f>+H30+H41</f>
        <v>1938588000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61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62</v>
      </c>
      <c r="F125" s="24">
        <v>56543000</v>
      </c>
      <c r="G125" s="24">
        <v>64130000</v>
      </c>
      <c r="H125" s="24">
        <v>73193000</v>
      </c>
    </row>
    <row r="126" spans="5:8" ht="12.75">
      <c r="E126" s="1" t="s">
        <v>63</v>
      </c>
      <c r="F126" s="24"/>
      <c r="G126" s="24"/>
      <c r="H126" s="24"/>
    </row>
    <row r="127" spans="5:8" ht="12.75">
      <c r="E127" s="1" t="s">
        <v>64</v>
      </c>
      <c r="F127" s="24">
        <v>156037000</v>
      </c>
      <c r="G127" s="24">
        <v>170754000</v>
      </c>
      <c r="H127" s="24">
        <v>188042000</v>
      </c>
    </row>
    <row r="128" spans="5:8" ht="12.75">
      <c r="E128" s="1" t="s">
        <v>65</v>
      </c>
      <c r="F128" s="24">
        <v>137790000</v>
      </c>
      <c r="G128" s="24">
        <v>150810000</v>
      </c>
      <c r="H128" s="24">
        <v>166102000</v>
      </c>
    </row>
    <row r="129" spans="5:8" ht="12.75">
      <c r="E129" s="1" t="s">
        <v>66</v>
      </c>
      <c r="F129" s="24">
        <v>123688000</v>
      </c>
      <c r="G129" s="24">
        <v>134974000</v>
      </c>
      <c r="H129" s="24">
        <v>148220000</v>
      </c>
    </row>
    <row r="130" spans="5:8" ht="12.75">
      <c r="E130" s="38"/>
      <c r="F130" s="39"/>
      <c r="G130" s="39"/>
      <c r="H130" s="39"/>
    </row>
    <row r="131" spans="5:8" ht="12.75">
      <c r="E131" s="38" t="s">
        <v>52</v>
      </c>
      <c r="F131" s="39"/>
      <c r="G131" s="39"/>
      <c r="H131" s="39"/>
    </row>
    <row r="132" spans="5:8" ht="12.75">
      <c r="E132" s="1" t="s">
        <v>62</v>
      </c>
      <c r="F132" s="24">
        <v>42478000</v>
      </c>
      <c r="G132" s="24">
        <v>47322000</v>
      </c>
      <c r="H132" s="24">
        <v>52694000</v>
      </c>
    </row>
    <row r="133" spans="5:8" ht="12.75">
      <c r="E133" s="1" t="s">
        <v>63</v>
      </c>
      <c r="F133" s="24"/>
      <c r="G133" s="24"/>
      <c r="H133" s="24"/>
    </row>
    <row r="134" spans="5:8" ht="12.75">
      <c r="E134" s="1" t="s">
        <v>64</v>
      </c>
      <c r="F134" s="24">
        <v>117225000</v>
      </c>
      <c r="G134" s="24">
        <v>126003000</v>
      </c>
      <c r="H134" s="24">
        <v>135376000</v>
      </c>
    </row>
    <row r="135" spans="5:8" ht="12.75">
      <c r="E135" s="1" t="s">
        <v>65</v>
      </c>
      <c r="F135" s="24">
        <v>103516000</v>
      </c>
      <c r="G135" s="24">
        <v>111285000</v>
      </c>
      <c r="H135" s="24">
        <v>119581000</v>
      </c>
    </row>
    <row r="136" spans="5:8" ht="12.75">
      <c r="E136" s="1" t="s">
        <v>66</v>
      </c>
      <c r="F136" s="24">
        <v>92922000</v>
      </c>
      <c r="G136" s="24">
        <v>99600000</v>
      </c>
      <c r="H136" s="24">
        <v>106708000</v>
      </c>
    </row>
    <row r="137" spans="5:8" ht="12.75">
      <c r="E137" s="38"/>
      <c r="F137" s="39"/>
      <c r="G137" s="39"/>
      <c r="H137" s="39"/>
    </row>
    <row r="138" spans="5:8" ht="12.75">
      <c r="E138" s="38" t="s">
        <v>53</v>
      </c>
      <c r="F138" s="39"/>
      <c r="G138" s="39"/>
      <c r="H138" s="39"/>
    </row>
    <row r="139" spans="5:8" ht="12.75">
      <c r="E139" s="1" t="s">
        <v>62</v>
      </c>
      <c r="F139" s="24"/>
      <c r="G139" s="24"/>
      <c r="H139" s="24"/>
    </row>
    <row r="140" spans="5:8" ht="12.75">
      <c r="E140" s="1" t="s">
        <v>63</v>
      </c>
      <c r="F140" s="24"/>
      <c r="G140" s="24"/>
      <c r="H140" s="24"/>
    </row>
    <row r="141" spans="5:8" ht="12.75">
      <c r="E141" s="1" t="s">
        <v>64</v>
      </c>
      <c r="F141" s="24"/>
      <c r="G141" s="24"/>
      <c r="H141" s="24"/>
    </row>
    <row r="142" spans="5:8" ht="12.75">
      <c r="E142" s="1" t="s">
        <v>65</v>
      </c>
      <c r="F142" s="24"/>
      <c r="G142" s="24"/>
      <c r="H142" s="24"/>
    </row>
    <row r="143" spans="5:8" ht="12.75">
      <c r="E143" s="1" t="s">
        <v>66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54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62</v>
      </c>
      <c r="F148" s="24">
        <v>27587000</v>
      </c>
      <c r="G148" s="24">
        <v>29252000</v>
      </c>
      <c r="H148" s="24">
        <v>27587000</v>
      </c>
    </row>
    <row r="149" spans="5:8" ht="12.75">
      <c r="E149" s="1" t="s">
        <v>63</v>
      </c>
      <c r="F149" s="24"/>
      <c r="G149" s="24"/>
      <c r="H149" s="24"/>
    </row>
    <row r="150" spans="5:8" ht="12.75">
      <c r="E150" s="1" t="s">
        <v>64</v>
      </c>
      <c r="F150" s="24">
        <v>185924000</v>
      </c>
      <c r="G150" s="24">
        <v>197144000</v>
      </c>
      <c r="H150" s="24">
        <v>185924000</v>
      </c>
    </row>
    <row r="151" spans="5:8" ht="12.75">
      <c r="E151" s="1" t="s">
        <v>65</v>
      </c>
      <c r="F151" s="24">
        <v>158786000</v>
      </c>
      <c r="G151" s="24">
        <v>168370000</v>
      </c>
      <c r="H151" s="24">
        <v>158786000</v>
      </c>
    </row>
    <row r="152" spans="5:8" ht="12.75">
      <c r="E152" s="1" t="s">
        <v>66</v>
      </c>
      <c r="F152" s="24">
        <v>137471000</v>
      </c>
      <c r="G152" s="24">
        <v>145769000</v>
      </c>
      <c r="H152" s="24">
        <v>137471000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56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62</v>
      </c>
      <c r="F157" s="24">
        <v>9000000</v>
      </c>
      <c r="G157" s="24">
        <v>11000000</v>
      </c>
      <c r="H157" s="24">
        <v>13000000</v>
      </c>
    </row>
    <row r="158" spans="5:8" ht="12.75">
      <c r="E158" s="1" t="s">
        <v>64</v>
      </c>
      <c r="F158" s="24">
        <v>16000000</v>
      </c>
      <c r="G158" s="24">
        <v>13000000</v>
      </c>
      <c r="H158" s="24">
        <v>15000000</v>
      </c>
    </row>
    <row r="159" spans="5:8" ht="12.75">
      <c r="E159" s="1" t="s">
        <v>65</v>
      </c>
      <c r="F159" s="24">
        <v>12000000</v>
      </c>
      <c r="G159" s="24">
        <v>13750000</v>
      </c>
      <c r="H159" s="24">
        <v>18000000</v>
      </c>
    </row>
    <row r="160" spans="5:8" ht="12.75">
      <c r="E160" s="1" t="s">
        <v>66</v>
      </c>
      <c r="F160" s="24">
        <v>13000000</v>
      </c>
      <c r="G160" s="24">
        <v>15000000</v>
      </c>
      <c r="H160" s="24">
        <v>19000000</v>
      </c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186309000</v>
      </c>
      <c r="G5" s="4">
        <v>197295000</v>
      </c>
      <c r="H5" s="4">
        <v>209377000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59350000</v>
      </c>
      <c r="G7" s="5">
        <f>SUM(G8:G19)</f>
        <v>69267000</v>
      </c>
      <c r="H7" s="5">
        <f>SUM(H8:H19)</f>
        <v>76058000</v>
      </c>
    </row>
    <row r="8" spans="1:8" ht="12.75">
      <c r="A8" s="25"/>
      <c r="B8" s="25"/>
      <c r="C8" s="25"/>
      <c r="D8" s="25"/>
      <c r="E8" s="30" t="s">
        <v>9</v>
      </c>
      <c r="F8" s="12">
        <v>44350000</v>
      </c>
      <c r="G8" s="12">
        <v>46725000</v>
      </c>
      <c r="H8" s="12">
        <v>50141000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15000000</v>
      </c>
      <c r="G11" s="12">
        <v>22542000</v>
      </c>
      <c r="H11" s="12">
        <v>25917000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5606000</v>
      </c>
      <c r="G20" s="4">
        <f>SUM(G21:G29)</f>
        <v>2534000</v>
      </c>
      <c r="H20" s="4">
        <f>SUM(H21:H29)</f>
        <v>2534000</v>
      </c>
    </row>
    <row r="21" spans="1:8" ht="12.75">
      <c r="A21" s="25"/>
      <c r="B21" s="25"/>
      <c r="C21" s="25"/>
      <c r="D21" s="25"/>
      <c r="E21" s="30" t="s">
        <v>22</v>
      </c>
      <c r="F21" s="21">
        <v>2534000</v>
      </c>
      <c r="G21" s="21">
        <v>2534000</v>
      </c>
      <c r="H21" s="21">
        <v>2534000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1072000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2000000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251265000</v>
      </c>
      <c r="G30" s="20">
        <f>+G5+G6+G7+G20</f>
        <v>269096000</v>
      </c>
      <c r="H30" s="20">
        <f>+H5+H6+H7+H20</f>
        <v>287969000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30501000</v>
      </c>
      <c r="G32" s="4">
        <f>SUM(G33:G38)</f>
        <v>15018000</v>
      </c>
      <c r="H32" s="4">
        <f>SUM(H33:H38)</f>
        <v>15844000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30501000</v>
      </c>
      <c r="G34" s="12">
        <v>15018000</v>
      </c>
      <c r="H34" s="12">
        <v>15844000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30501000</v>
      </c>
      <c r="G41" s="34">
        <f>+G32+G39</f>
        <v>15018000</v>
      </c>
      <c r="H41" s="34">
        <f>+H32+H39</f>
        <v>15844000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281766000</v>
      </c>
      <c r="G42" s="34">
        <f>+G30+G41</f>
        <v>284114000</v>
      </c>
      <c r="H42" s="34">
        <f>+H30+H41</f>
        <v>303813000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142578000</v>
      </c>
      <c r="G5" s="4">
        <v>150814000</v>
      </c>
      <c r="H5" s="4">
        <v>159866000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35151000</v>
      </c>
      <c r="G7" s="5">
        <f>SUM(G8:G19)</f>
        <v>36970000</v>
      </c>
      <c r="H7" s="5">
        <f>SUM(H8:H19)</f>
        <v>39588000</v>
      </c>
    </row>
    <row r="8" spans="1:8" ht="12.75">
      <c r="A8" s="25"/>
      <c r="B8" s="25"/>
      <c r="C8" s="25"/>
      <c r="D8" s="25"/>
      <c r="E8" s="30" t="s">
        <v>9</v>
      </c>
      <c r="F8" s="12">
        <v>35151000</v>
      </c>
      <c r="G8" s="12">
        <v>36970000</v>
      </c>
      <c r="H8" s="12">
        <v>39588000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3570000</v>
      </c>
      <c r="G20" s="4">
        <f>SUM(G21:G29)</f>
        <v>2403000</v>
      </c>
      <c r="H20" s="4">
        <f>SUM(H21:H29)</f>
        <v>2403000</v>
      </c>
    </row>
    <row r="21" spans="1:8" ht="12.75">
      <c r="A21" s="25"/>
      <c r="B21" s="25"/>
      <c r="C21" s="25"/>
      <c r="D21" s="25"/>
      <c r="E21" s="30" t="s">
        <v>22</v>
      </c>
      <c r="F21" s="21">
        <v>2403000</v>
      </c>
      <c r="G21" s="21">
        <v>2403000</v>
      </c>
      <c r="H21" s="21">
        <v>2403000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1167000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181299000</v>
      </c>
      <c r="G30" s="20">
        <f>+G5+G6+G7+G20</f>
        <v>190187000</v>
      </c>
      <c r="H30" s="20">
        <f>+H5+H6+H7+H20</f>
        <v>201857000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9293000</v>
      </c>
      <c r="G32" s="4">
        <f>SUM(G33:G38)</f>
        <v>13886000</v>
      </c>
      <c r="H32" s="4">
        <f>SUM(H33:H38)</f>
        <v>14650000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9293000</v>
      </c>
      <c r="G34" s="12">
        <v>13886000</v>
      </c>
      <c r="H34" s="12">
        <v>14650000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11093000</v>
      </c>
      <c r="G41" s="34">
        <f>+G32+G39</f>
        <v>13886000</v>
      </c>
      <c r="H41" s="34">
        <f>+H32+H39</f>
        <v>14650000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192392000</v>
      </c>
      <c r="G42" s="34">
        <f>+G30+G41</f>
        <v>204073000</v>
      </c>
      <c r="H42" s="34">
        <f>+H30+H41</f>
        <v>216507000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69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922589000</v>
      </c>
      <c r="G5" s="4">
        <v>1007149000</v>
      </c>
      <c r="H5" s="4">
        <v>1102086000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1364102000</v>
      </c>
      <c r="G7" s="5">
        <f>SUM(G8:G19)</f>
        <v>1393086000</v>
      </c>
      <c r="H7" s="5">
        <f>SUM(H8:H19)</f>
        <v>1085168000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>
        <v>179433000</v>
      </c>
      <c r="G10" s="21">
        <v>189292000</v>
      </c>
      <c r="H10" s="21">
        <v>203488000</v>
      </c>
    </row>
    <row r="11" spans="1:8" ht="12.75">
      <c r="A11" s="25"/>
      <c r="B11" s="25"/>
      <c r="C11" s="25"/>
      <c r="D11" s="25"/>
      <c r="E11" s="30" t="s">
        <v>12</v>
      </c>
      <c r="F11" s="12">
        <v>38118000</v>
      </c>
      <c r="G11" s="12">
        <v>40000000</v>
      </c>
      <c r="H11" s="12">
        <v>40000000</v>
      </c>
    </row>
    <row r="12" spans="1:8" ht="12.75">
      <c r="A12" s="25"/>
      <c r="B12" s="25"/>
      <c r="C12" s="25"/>
      <c r="D12" s="25"/>
      <c r="E12" s="30" t="s">
        <v>13</v>
      </c>
      <c r="F12" s="21">
        <v>40613000</v>
      </c>
      <c r="G12" s="21">
        <v>45000000</v>
      </c>
      <c r="H12" s="21">
        <v>35000000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>
        <v>630998000</v>
      </c>
      <c r="G15" s="12">
        <v>644491000</v>
      </c>
      <c r="H15" s="12">
        <v>297118000</v>
      </c>
    </row>
    <row r="16" spans="1:8" ht="12.75">
      <c r="A16" s="25"/>
      <c r="B16" s="25"/>
      <c r="C16" s="25"/>
      <c r="D16" s="25"/>
      <c r="E16" s="30" t="s">
        <v>17</v>
      </c>
      <c r="F16" s="12">
        <v>96650000</v>
      </c>
      <c r="G16" s="12">
        <v>116050000</v>
      </c>
      <c r="H16" s="12">
        <v>122382000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>
        <v>378290000</v>
      </c>
      <c r="G18" s="12">
        <v>358253000</v>
      </c>
      <c r="H18" s="12">
        <v>387180000</v>
      </c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19812000</v>
      </c>
      <c r="G20" s="4">
        <f>SUM(G21:G29)</f>
        <v>15500000</v>
      </c>
      <c r="H20" s="4">
        <f>SUM(H21:H29)</f>
        <v>17500000</v>
      </c>
    </row>
    <row r="21" spans="1:8" ht="12.75">
      <c r="A21" s="25"/>
      <c r="B21" s="25"/>
      <c r="C21" s="25"/>
      <c r="D21" s="25"/>
      <c r="E21" s="30" t="s">
        <v>22</v>
      </c>
      <c r="F21" s="21">
        <v>2500000</v>
      </c>
      <c r="G21" s="21">
        <v>2500000</v>
      </c>
      <c r="H21" s="21">
        <v>2500000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4201000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5111000</v>
      </c>
      <c r="G24" s="12">
        <v>5000000</v>
      </c>
      <c r="H24" s="12">
        <v>5000000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8000000</v>
      </c>
      <c r="G26" s="12">
        <v>8000000</v>
      </c>
      <c r="H26" s="12">
        <v>10000000</v>
      </c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2306503000</v>
      </c>
      <c r="G30" s="20">
        <f>+G5+G6+G7+G20</f>
        <v>2415735000</v>
      </c>
      <c r="H30" s="20">
        <f>+H5+H6+H7+H20</f>
        <v>2204754000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62385000</v>
      </c>
      <c r="G32" s="4">
        <f>SUM(G33:G38)</f>
        <v>63959000</v>
      </c>
      <c r="H32" s="4">
        <f>SUM(H33:H38)</f>
        <v>83104000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61385000</v>
      </c>
      <c r="G34" s="12">
        <v>62957000</v>
      </c>
      <c r="H34" s="12">
        <v>82904000</v>
      </c>
    </row>
    <row r="35" spans="1:8" ht="12.75">
      <c r="A35" s="25"/>
      <c r="B35" s="25"/>
      <c r="C35" s="25"/>
      <c r="D35" s="25"/>
      <c r="E35" s="30" t="s">
        <v>35</v>
      </c>
      <c r="F35" s="12">
        <v>1000000</v>
      </c>
      <c r="G35" s="12">
        <v>1002000</v>
      </c>
      <c r="H35" s="12">
        <v>200000</v>
      </c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600000</v>
      </c>
      <c r="G39" s="4">
        <f>SUM(G40:G40)</f>
        <v>200000</v>
      </c>
      <c r="H39" s="4">
        <f>SUM(H40:H40)</f>
        <v>200000</v>
      </c>
    </row>
    <row r="40" spans="1:8" ht="12.75">
      <c r="A40" s="25"/>
      <c r="B40" s="25"/>
      <c r="C40" s="25"/>
      <c r="D40" s="25"/>
      <c r="E40" s="30" t="s">
        <v>23</v>
      </c>
      <c r="F40" s="21">
        <v>600000</v>
      </c>
      <c r="G40" s="21">
        <v>200000</v>
      </c>
      <c r="H40" s="21">
        <v>200000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62985000</v>
      </c>
      <c r="G41" s="34">
        <f>+G32+G39</f>
        <v>64159000</v>
      </c>
      <c r="H41" s="34">
        <f>+H32+H39</f>
        <v>83304000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2369488000</v>
      </c>
      <c r="G42" s="34">
        <f>+G30+G41</f>
        <v>2479894000</v>
      </c>
      <c r="H42" s="34">
        <f>+H30+H41</f>
        <v>2288058000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250041000</v>
      </c>
      <c r="G5" s="4">
        <v>266008000</v>
      </c>
      <c r="H5" s="4">
        <v>283625000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54074000</v>
      </c>
      <c r="G7" s="5">
        <f>SUM(G8:G19)</f>
        <v>66635000</v>
      </c>
      <c r="H7" s="5">
        <f>SUM(H8:H19)</f>
        <v>71424000</v>
      </c>
    </row>
    <row r="8" spans="1:8" ht="12.75">
      <c r="A8" s="25"/>
      <c r="B8" s="25"/>
      <c r="C8" s="25"/>
      <c r="D8" s="25"/>
      <c r="E8" s="30" t="s">
        <v>9</v>
      </c>
      <c r="F8" s="12">
        <v>54074000</v>
      </c>
      <c r="G8" s="12">
        <v>57035000</v>
      </c>
      <c r="H8" s="12">
        <v>61296000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9600000</v>
      </c>
      <c r="H11" s="12">
        <v>10128000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3317000</v>
      </c>
      <c r="G20" s="4">
        <f>SUM(G21:G29)</f>
        <v>2145000</v>
      </c>
      <c r="H20" s="4">
        <f>SUM(H21:H29)</f>
        <v>2145000</v>
      </c>
    </row>
    <row r="21" spans="1:8" ht="12.75">
      <c r="A21" s="25"/>
      <c r="B21" s="25"/>
      <c r="C21" s="25"/>
      <c r="D21" s="25"/>
      <c r="E21" s="30" t="s">
        <v>22</v>
      </c>
      <c r="F21" s="21">
        <v>2145000</v>
      </c>
      <c r="G21" s="21">
        <v>2145000</v>
      </c>
      <c r="H21" s="21">
        <v>2145000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1172000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307432000</v>
      </c>
      <c r="G30" s="20">
        <f>+G5+G6+G7+G20</f>
        <v>334788000</v>
      </c>
      <c r="H30" s="20">
        <f>+H5+H6+H7+H20</f>
        <v>357194000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60165000</v>
      </c>
      <c r="G32" s="4">
        <f>SUM(G33:G38)</f>
        <v>49123000</v>
      </c>
      <c r="H32" s="4">
        <f>SUM(H33:H38)</f>
        <v>57100000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60165000</v>
      </c>
      <c r="G34" s="12">
        <v>49123000</v>
      </c>
      <c r="H34" s="12">
        <v>57100000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60165000</v>
      </c>
      <c r="G41" s="34">
        <f>+G32+G39</f>
        <v>49123000</v>
      </c>
      <c r="H41" s="34">
        <f>+H32+H39</f>
        <v>57100000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367597000</v>
      </c>
      <c r="G42" s="34">
        <f>+G30+G41</f>
        <v>383911000</v>
      </c>
      <c r="H42" s="34">
        <f>+H30+H41</f>
        <v>414294000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588933000</v>
      </c>
      <c r="G5" s="4">
        <v>634267000</v>
      </c>
      <c r="H5" s="4">
        <v>683761000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338354000</v>
      </c>
      <c r="G7" s="5">
        <f>SUM(G8:G19)</f>
        <v>357905000</v>
      </c>
      <c r="H7" s="5">
        <f>SUM(H8:H19)</f>
        <v>383751000</v>
      </c>
    </row>
    <row r="8" spans="1:8" ht="12.75">
      <c r="A8" s="25"/>
      <c r="B8" s="25"/>
      <c r="C8" s="25"/>
      <c r="D8" s="25"/>
      <c r="E8" s="30" t="s">
        <v>9</v>
      </c>
      <c r="F8" s="12">
        <v>230788000</v>
      </c>
      <c r="G8" s="12">
        <v>244416000</v>
      </c>
      <c r="H8" s="12">
        <v>264021000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2566000</v>
      </c>
      <c r="G13" s="21">
        <v>2714000</v>
      </c>
      <c r="H13" s="21">
        <v>2863000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105000000</v>
      </c>
      <c r="G16" s="12">
        <v>110775000</v>
      </c>
      <c r="H16" s="12">
        <v>116867000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5340000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4340000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932627000</v>
      </c>
      <c r="G30" s="20">
        <f>+G5+G6+G7+G20</f>
        <v>993172000</v>
      </c>
      <c r="H30" s="20">
        <f>+H5+H6+H7+H20</f>
        <v>1068512000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932627000</v>
      </c>
      <c r="G42" s="34">
        <f>+G30+G41</f>
        <v>993172000</v>
      </c>
      <c r="H42" s="34">
        <f>+H30+H41</f>
        <v>1068512000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71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72</v>
      </c>
      <c r="F125" s="24">
        <v>56725000</v>
      </c>
      <c r="G125" s="24">
        <v>61038000</v>
      </c>
      <c r="H125" s="24">
        <v>66094000</v>
      </c>
    </row>
    <row r="126" spans="5:8" ht="12.75">
      <c r="E126" s="1" t="s">
        <v>73</v>
      </c>
      <c r="F126" s="24"/>
      <c r="G126" s="24"/>
      <c r="H126" s="24"/>
    </row>
    <row r="127" spans="5:8" ht="12.75">
      <c r="E127" s="1" t="s">
        <v>74</v>
      </c>
      <c r="F127" s="24">
        <v>42773000</v>
      </c>
      <c r="G127" s="24">
        <v>45964000</v>
      </c>
      <c r="H127" s="24">
        <v>49706000</v>
      </c>
    </row>
    <row r="128" spans="5:8" ht="12.75">
      <c r="E128" s="1" t="s">
        <v>75</v>
      </c>
      <c r="F128" s="24"/>
      <c r="G128" s="24"/>
      <c r="H128" s="24"/>
    </row>
    <row r="129" spans="5:8" ht="12.75">
      <c r="E129" s="1" t="s">
        <v>76</v>
      </c>
      <c r="F129" s="24">
        <v>73933000</v>
      </c>
      <c r="G129" s="24">
        <v>80078000</v>
      </c>
      <c r="H129" s="24">
        <v>87282000</v>
      </c>
    </row>
    <row r="130" spans="5:8" ht="12.75">
      <c r="E130" s="38"/>
      <c r="F130" s="39"/>
      <c r="G130" s="39"/>
      <c r="H130" s="39"/>
    </row>
    <row r="131" spans="5:8" ht="12.75">
      <c r="E131" s="38" t="s">
        <v>52</v>
      </c>
      <c r="F131" s="39"/>
      <c r="G131" s="39"/>
      <c r="H131" s="39"/>
    </row>
    <row r="132" spans="5:8" ht="12.75">
      <c r="E132" s="1" t="s">
        <v>72</v>
      </c>
      <c r="F132" s="24">
        <v>42616000</v>
      </c>
      <c r="G132" s="24">
        <v>45041000</v>
      </c>
      <c r="H132" s="24">
        <v>47582000</v>
      </c>
    </row>
    <row r="133" spans="5:8" ht="12.75">
      <c r="E133" s="1" t="s">
        <v>73</v>
      </c>
      <c r="F133" s="24"/>
      <c r="G133" s="24"/>
      <c r="H133" s="24"/>
    </row>
    <row r="134" spans="5:8" ht="12.75">
      <c r="E134" s="1" t="s">
        <v>74</v>
      </c>
      <c r="F134" s="24">
        <v>32133000</v>
      </c>
      <c r="G134" s="24">
        <v>33918000</v>
      </c>
      <c r="H134" s="24">
        <v>35785000</v>
      </c>
    </row>
    <row r="135" spans="5:8" ht="12.75">
      <c r="E135" s="1" t="s">
        <v>75</v>
      </c>
      <c r="F135" s="24"/>
      <c r="G135" s="24"/>
      <c r="H135" s="24"/>
    </row>
    <row r="136" spans="5:8" ht="12.75">
      <c r="E136" s="1" t="s">
        <v>76</v>
      </c>
      <c r="F136" s="24">
        <v>55543000</v>
      </c>
      <c r="G136" s="24">
        <v>59091000</v>
      </c>
      <c r="H136" s="24">
        <v>62836000</v>
      </c>
    </row>
    <row r="137" spans="5:8" ht="12.75">
      <c r="E137" s="38"/>
      <c r="F137" s="39"/>
      <c r="G137" s="39"/>
      <c r="H137" s="39"/>
    </row>
    <row r="138" spans="5:8" ht="12.75">
      <c r="E138" s="38" t="s">
        <v>53</v>
      </c>
      <c r="F138" s="39"/>
      <c r="G138" s="39"/>
      <c r="H138" s="39"/>
    </row>
    <row r="139" spans="5:8" ht="12.75">
      <c r="E139" s="1" t="s">
        <v>72</v>
      </c>
      <c r="F139" s="24"/>
      <c r="G139" s="24"/>
      <c r="H139" s="24"/>
    </row>
    <row r="140" spans="5:8" ht="12.75">
      <c r="E140" s="1" t="s">
        <v>73</v>
      </c>
      <c r="F140" s="24"/>
      <c r="G140" s="24"/>
      <c r="H140" s="24"/>
    </row>
    <row r="141" spans="5:8" ht="12.75">
      <c r="E141" s="1" t="s">
        <v>74</v>
      </c>
      <c r="F141" s="24"/>
      <c r="G141" s="24"/>
      <c r="H141" s="24"/>
    </row>
    <row r="142" spans="5:8" ht="12.75">
      <c r="E142" s="1" t="s">
        <v>75</v>
      </c>
      <c r="F142" s="24"/>
      <c r="G142" s="24"/>
      <c r="H142" s="24"/>
    </row>
    <row r="143" spans="5:8" ht="12.75">
      <c r="E143" s="1" t="s">
        <v>76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54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72</v>
      </c>
      <c r="F148" s="24">
        <v>79627000</v>
      </c>
      <c r="G148" s="24">
        <v>84433000</v>
      </c>
      <c r="H148" s="24">
        <v>79627000</v>
      </c>
    </row>
    <row r="149" spans="5:8" ht="12.75">
      <c r="E149" s="1" t="s">
        <v>73</v>
      </c>
      <c r="F149" s="24"/>
      <c r="G149" s="24"/>
      <c r="H149" s="24"/>
    </row>
    <row r="150" spans="5:8" ht="12.75">
      <c r="E150" s="1" t="s">
        <v>74</v>
      </c>
      <c r="F150" s="24">
        <v>53123000</v>
      </c>
      <c r="G150" s="24">
        <v>56330000</v>
      </c>
      <c r="H150" s="24">
        <v>53123000</v>
      </c>
    </row>
    <row r="151" spans="5:8" ht="12.75">
      <c r="E151" s="1" t="s">
        <v>75</v>
      </c>
      <c r="F151" s="24"/>
      <c r="G151" s="24"/>
      <c r="H151" s="24"/>
    </row>
    <row r="152" spans="5:8" ht="12.75">
      <c r="E152" s="1" t="s">
        <v>76</v>
      </c>
      <c r="F152" s="24">
        <v>93038000</v>
      </c>
      <c r="G152" s="24">
        <v>98654000</v>
      </c>
      <c r="H152" s="24">
        <v>93038000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56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72</v>
      </c>
      <c r="F157" s="24">
        <v>30000000</v>
      </c>
      <c r="G157" s="24">
        <v>33775000</v>
      </c>
      <c r="H157" s="24">
        <v>45000000</v>
      </c>
    </row>
    <row r="158" spans="5:8" ht="12.75">
      <c r="E158" s="1" t="s">
        <v>74</v>
      </c>
      <c r="F158" s="24">
        <v>40000000</v>
      </c>
      <c r="G158" s="24">
        <v>42000000</v>
      </c>
      <c r="H158" s="24">
        <v>47000000</v>
      </c>
    </row>
    <row r="159" spans="5:8" ht="12.75">
      <c r="E159" s="1" t="s">
        <v>75</v>
      </c>
      <c r="F159" s="24"/>
      <c r="G159" s="24"/>
      <c r="H159" s="24"/>
    </row>
    <row r="160" spans="5:8" ht="12.75">
      <c r="E160" s="1" t="s">
        <v>76</v>
      </c>
      <c r="F160" s="24">
        <v>35000000</v>
      </c>
      <c r="G160" s="24">
        <v>35000000</v>
      </c>
      <c r="H160" s="24">
        <v>24867000</v>
      </c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0">
    <mergeCell ref="E131:H131"/>
    <mergeCell ref="E137:H137"/>
    <mergeCell ref="E138:H138"/>
    <mergeCell ref="E144:H144"/>
    <mergeCell ref="E1:H1"/>
    <mergeCell ref="E2:H2"/>
    <mergeCell ref="E43:H43"/>
    <mergeCell ref="E119:H119"/>
    <mergeCell ref="E122:H122"/>
    <mergeCell ref="E123:H123"/>
    <mergeCell ref="E156:H156"/>
    <mergeCell ref="E120:H120"/>
    <mergeCell ref="E145:H145"/>
    <mergeCell ref="E146:H146"/>
    <mergeCell ref="E147:H147"/>
    <mergeCell ref="E153:H153"/>
    <mergeCell ref="E154:H154"/>
    <mergeCell ref="E155:H155"/>
    <mergeCell ref="E124:H124"/>
    <mergeCell ref="E130:H13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93580000</v>
      </c>
      <c r="G5" s="4">
        <v>102628000</v>
      </c>
      <c r="H5" s="4">
        <v>112789000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42228000</v>
      </c>
      <c r="G7" s="5">
        <f>SUM(G8:G19)</f>
        <v>64932000</v>
      </c>
      <c r="H7" s="5">
        <f>SUM(H8:H19)</f>
        <v>69583000</v>
      </c>
    </row>
    <row r="8" spans="1:8" ht="12.75">
      <c r="A8" s="25"/>
      <c r="B8" s="25"/>
      <c r="C8" s="25"/>
      <c r="D8" s="25"/>
      <c r="E8" s="30" t="s">
        <v>9</v>
      </c>
      <c r="F8" s="12">
        <v>33228000</v>
      </c>
      <c r="G8" s="12">
        <v>34932000</v>
      </c>
      <c r="H8" s="12">
        <v>37383000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9000000</v>
      </c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>
        <v>30000000</v>
      </c>
      <c r="H16" s="12">
        <v>32200000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3785000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1105000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139593000</v>
      </c>
      <c r="G30" s="20">
        <f>+G5+G6+G7+G20</f>
        <v>170672000</v>
      </c>
      <c r="H30" s="20">
        <f>+H5+H6+H7+H20</f>
        <v>185748000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33945000</v>
      </c>
      <c r="G32" s="4">
        <f>SUM(G33:G38)</f>
        <v>80132000</v>
      </c>
      <c r="H32" s="4">
        <f>SUM(H33:H38)</f>
        <v>90139000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3945000</v>
      </c>
      <c r="G34" s="12">
        <v>132000</v>
      </c>
      <c r="H34" s="12">
        <v>139000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30000000</v>
      </c>
      <c r="G37" s="12">
        <v>80000000</v>
      </c>
      <c r="H37" s="12">
        <v>90000000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33945000</v>
      </c>
      <c r="G41" s="34">
        <f>+G32+G39</f>
        <v>80132000</v>
      </c>
      <c r="H41" s="34">
        <f>+H32+H39</f>
        <v>90139000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173538000</v>
      </c>
      <c r="G42" s="34">
        <f>+G30+G41</f>
        <v>250804000</v>
      </c>
      <c r="H42" s="34">
        <f>+H30+H41</f>
        <v>275887000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147694000</v>
      </c>
      <c r="G5" s="4">
        <v>163912000</v>
      </c>
      <c r="H5" s="4">
        <v>182354000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83643000</v>
      </c>
      <c r="G7" s="5">
        <f>SUM(G8:G19)</f>
        <v>81175000</v>
      </c>
      <c r="H7" s="5">
        <f>SUM(H8:H19)</f>
        <v>94330000</v>
      </c>
    </row>
    <row r="8" spans="1:8" ht="12.75">
      <c r="A8" s="25"/>
      <c r="B8" s="25"/>
      <c r="C8" s="25"/>
      <c r="D8" s="25"/>
      <c r="E8" s="30" t="s">
        <v>9</v>
      </c>
      <c r="F8" s="12">
        <v>43643000</v>
      </c>
      <c r="G8" s="12">
        <v>45975000</v>
      </c>
      <c r="H8" s="12">
        <v>49330000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40000000</v>
      </c>
      <c r="G16" s="12">
        <v>35200000</v>
      </c>
      <c r="H16" s="12">
        <v>45000000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3107000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1407000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234444000</v>
      </c>
      <c r="G30" s="20">
        <f>+G5+G6+G7+G20</f>
        <v>246787000</v>
      </c>
      <c r="H30" s="20">
        <f>+H5+H6+H7+H20</f>
        <v>278384000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13864000</v>
      </c>
      <c r="G32" s="4">
        <f>SUM(G33:G38)</f>
        <v>7300000</v>
      </c>
      <c r="H32" s="4">
        <f>SUM(H33:H38)</f>
        <v>7702000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13864000</v>
      </c>
      <c r="G34" s="12">
        <v>7300000</v>
      </c>
      <c r="H34" s="12">
        <v>7702000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2750000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>
        <v>2750000</v>
      </c>
      <c r="H40" s="21">
        <v>2000000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13864000</v>
      </c>
      <c r="G41" s="34">
        <f>+G32+G39</f>
        <v>10050000</v>
      </c>
      <c r="H41" s="34">
        <f>+H32+H39</f>
        <v>9702000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248308000</v>
      </c>
      <c r="G42" s="34">
        <f>+G30+G41</f>
        <v>256837000</v>
      </c>
      <c r="H42" s="34">
        <f>+H30+H41</f>
        <v>288086000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79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90909000</v>
      </c>
      <c r="G5" s="4">
        <v>99325000</v>
      </c>
      <c r="H5" s="4">
        <v>108787000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76911000</v>
      </c>
      <c r="G7" s="5">
        <f>SUM(G8:G19)</f>
        <v>76848000</v>
      </c>
      <c r="H7" s="5">
        <f>SUM(H8:H19)</f>
        <v>87835000</v>
      </c>
    </row>
    <row r="8" spans="1:8" ht="12.75">
      <c r="A8" s="25"/>
      <c r="B8" s="25"/>
      <c r="C8" s="25"/>
      <c r="D8" s="25"/>
      <c r="E8" s="30" t="s">
        <v>9</v>
      </c>
      <c r="F8" s="12">
        <v>25911000</v>
      </c>
      <c r="G8" s="12">
        <v>27173000</v>
      </c>
      <c r="H8" s="12">
        <v>28989000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6000000</v>
      </c>
      <c r="G11" s="12">
        <v>12200000</v>
      </c>
      <c r="H11" s="12">
        <v>18760000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45000000</v>
      </c>
      <c r="G16" s="12">
        <v>37475000</v>
      </c>
      <c r="H16" s="12">
        <v>40086000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2746000</v>
      </c>
      <c r="G20" s="4">
        <f>SUM(G21:G29)</f>
        <v>1700000</v>
      </c>
      <c r="H20" s="4">
        <f>SUM(H21:H29)</f>
        <v>1700000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1046000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170566000</v>
      </c>
      <c r="G30" s="20">
        <f>+G5+G6+G7+G20</f>
        <v>177873000</v>
      </c>
      <c r="H30" s="20">
        <f>+H5+H6+H7+H20</f>
        <v>198322000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1449000</v>
      </c>
      <c r="G32" s="4">
        <f>SUM(G33:G38)</f>
        <v>149000</v>
      </c>
      <c r="H32" s="4">
        <f>SUM(H33:H38)</f>
        <v>157000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1449000</v>
      </c>
      <c r="G34" s="12">
        <v>149000</v>
      </c>
      <c r="H34" s="12">
        <v>157000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1449000</v>
      </c>
      <c r="G41" s="34">
        <f>+G32+G39</f>
        <v>149000</v>
      </c>
      <c r="H41" s="34">
        <f>+H32+H39</f>
        <v>157000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172015000</v>
      </c>
      <c r="G42" s="34">
        <f>+G30+G41</f>
        <v>178022000</v>
      </c>
      <c r="H42" s="34">
        <f>+H30+H41</f>
        <v>198479000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278254000</v>
      </c>
      <c r="G5" s="4">
        <v>297960000</v>
      </c>
      <c r="H5" s="4">
        <v>319745000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57608000</v>
      </c>
      <c r="G7" s="5">
        <f>SUM(G8:G19)</f>
        <v>67783000</v>
      </c>
      <c r="H7" s="5">
        <f>SUM(H8:H19)</f>
        <v>72351000</v>
      </c>
    </row>
    <row r="8" spans="1:8" ht="12.75">
      <c r="A8" s="25"/>
      <c r="B8" s="25"/>
      <c r="C8" s="25"/>
      <c r="D8" s="25"/>
      <c r="E8" s="30" t="s">
        <v>9</v>
      </c>
      <c r="F8" s="12">
        <v>57608000</v>
      </c>
      <c r="G8" s="12">
        <v>60783000</v>
      </c>
      <c r="H8" s="12">
        <v>65351000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>
        <v>7000000</v>
      </c>
      <c r="H11" s="12">
        <v>7000000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8370000</v>
      </c>
      <c r="G20" s="4">
        <f>SUM(G21:G29)</f>
        <v>2145000</v>
      </c>
      <c r="H20" s="4">
        <f>SUM(H21:H29)</f>
        <v>2145000</v>
      </c>
    </row>
    <row r="21" spans="1:8" ht="12.75">
      <c r="A21" s="25"/>
      <c r="B21" s="25"/>
      <c r="C21" s="25"/>
      <c r="D21" s="25"/>
      <c r="E21" s="30" t="s">
        <v>22</v>
      </c>
      <c r="F21" s="21">
        <v>2145000</v>
      </c>
      <c r="G21" s="21">
        <v>2145000</v>
      </c>
      <c r="H21" s="21">
        <v>2145000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1225000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>
        <v>5000000</v>
      </c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344232000</v>
      </c>
      <c r="G30" s="20">
        <f>+G5+G6+G7+G20</f>
        <v>367888000</v>
      </c>
      <c r="H30" s="20">
        <f>+H5+H6+H7+H20</f>
        <v>394241000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18496000</v>
      </c>
      <c r="G32" s="4">
        <f>SUM(G33:G38)</f>
        <v>17736000</v>
      </c>
      <c r="H32" s="4">
        <f>SUM(H33:H38)</f>
        <v>18711000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18496000</v>
      </c>
      <c r="G34" s="12">
        <v>17736000</v>
      </c>
      <c r="H34" s="12">
        <v>18711000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18496000</v>
      </c>
      <c r="G41" s="34">
        <f>+G32+G39</f>
        <v>17736000</v>
      </c>
      <c r="H41" s="34">
        <f>+H32+H39</f>
        <v>18711000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362728000</v>
      </c>
      <c r="G42" s="34">
        <f>+G30+G41</f>
        <v>385624000</v>
      </c>
      <c r="H42" s="34">
        <f>+H30+H41</f>
        <v>412952000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436536000</v>
      </c>
      <c r="G5" s="4">
        <v>467163000</v>
      </c>
      <c r="H5" s="4">
        <v>501280000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230417000</v>
      </c>
      <c r="G7" s="5">
        <f>SUM(G8:G19)</f>
        <v>224606000</v>
      </c>
      <c r="H7" s="5">
        <f>SUM(H8:H19)</f>
        <v>248704000</v>
      </c>
    </row>
    <row r="8" spans="1:8" ht="12.75">
      <c r="A8" s="25"/>
      <c r="B8" s="25"/>
      <c r="C8" s="25"/>
      <c r="D8" s="25"/>
      <c r="E8" s="30" t="s">
        <v>9</v>
      </c>
      <c r="F8" s="12">
        <v>156417000</v>
      </c>
      <c r="G8" s="12">
        <v>165556000</v>
      </c>
      <c r="H8" s="12">
        <v>178704000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14000000</v>
      </c>
      <c r="G11" s="12">
        <v>15200000</v>
      </c>
      <c r="H11" s="12">
        <v>15000000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60000000</v>
      </c>
      <c r="G16" s="12">
        <v>43850000</v>
      </c>
      <c r="H16" s="12">
        <v>55000000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3064000</v>
      </c>
      <c r="G20" s="4">
        <f>SUM(G21:G29)</f>
        <v>1770000</v>
      </c>
      <c r="H20" s="4">
        <f>SUM(H21:H29)</f>
        <v>2034000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2034000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1294000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670017000</v>
      </c>
      <c r="G30" s="20">
        <f>+G5+G6+G7+G20</f>
        <v>693539000</v>
      </c>
      <c r="H30" s="20">
        <f>+H5+H6+H7+H20</f>
        <v>752018000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203784000</v>
      </c>
      <c r="G32" s="4">
        <f>SUM(G33:G38)</f>
        <v>287432000</v>
      </c>
      <c r="H32" s="4">
        <f>SUM(H33:H38)</f>
        <v>339491000</v>
      </c>
    </row>
    <row r="33" spans="1:8" ht="12.75">
      <c r="A33" s="25"/>
      <c r="B33" s="25"/>
      <c r="C33" s="25"/>
      <c r="D33" s="25"/>
      <c r="E33" s="30" t="s">
        <v>16</v>
      </c>
      <c r="F33" s="12">
        <v>183558000</v>
      </c>
      <c r="G33" s="12">
        <v>250000000</v>
      </c>
      <c r="H33" s="12">
        <v>300000000</v>
      </c>
    </row>
    <row r="34" spans="1:8" ht="12.75">
      <c r="A34" s="25"/>
      <c r="B34" s="25"/>
      <c r="C34" s="25"/>
      <c r="D34" s="25"/>
      <c r="E34" s="30" t="s">
        <v>34</v>
      </c>
      <c r="F34" s="12">
        <v>20226000</v>
      </c>
      <c r="G34" s="12">
        <v>37432000</v>
      </c>
      <c r="H34" s="12">
        <v>39491000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203784000</v>
      </c>
      <c r="G41" s="34">
        <f>+G32+G39</f>
        <v>287432000</v>
      </c>
      <c r="H41" s="34">
        <f>+H32+H39</f>
        <v>339491000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873801000</v>
      </c>
      <c r="G42" s="34">
        <f>+G30+G41</f>
        <v>980971000</v>
      </c>
      <c r="H42" s="34">
        <f>+H30+H41</f>
        <v>1091509000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109995000</v>
      </c>
      <c r="G5" s="4">
        <v>117709000</v>
      </c>
      <c r="H5" s="4">
        <v>126263000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61558000</v>
      </c>
      <c r="G7" s="5">
        <f>SUM(G8:G19)</f>
        <v>75584000</v>
      </c>
      <c r="H7" s="5">
        <f>SUM(H8:H19)</f>
        <v>78498000</v>
      </c>
    </row>
    <row r="8" spans="1:8" ht="12.75">
      <c r="A8" s="25"/>
      <c r="B8" s="25"/>
      <c r="C8" s="25"/>
      <c r="D8" s="25"/>
      <c r="E8" s="30" t="s">
        <v>9</v>
      </c>
      <c r="F8" s="12">
        <v>38558000</v>
      </c>
      <c r="G8" s="12">
        <v>40584000</v>
      </c>
      <c r="H8" s="12">
        <v>43498000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23000000</v>
      </c>
      <c r="G11" s="12">
        <v>35000000</v>
      </c>
      <c r="H11" s="12">
        <v>35000000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4000000</v>
      </c>
      <c r="G20" s="4">
        <f>SUM(G21:G29)</f>
        <v>2500000</v>
      </c>
      <c r="H20" s="4">
        <f>SUM(H21:H29)</f>
        <v>2764000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2500000</v>
      </c>
      <c r="H21" s="21">
        <v>2764000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1000000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175553000</v>
      </c>
      <c r="G30" s="20">
        <f>+G5+G6+G7+G20</f>
        <v>195793000</v>
      </c>
      <c r="H30" s="20">
        <f>+H5+H6+H7+H20</f>
        <v>207525000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54019000</v>
      </c>
      <c r="G32" s="4">
        <f>SUM(G33:G38)</f>
        <v>85000000</v>
      </c>
      <c r="H32" s="4">
        <f>SUM(H33:H38)</f>
        <v>90000000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14019000</v>
      </c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40000000</v>
      </c>
      <c r="G37" s="12">
        <v>85000000</v>
      </c>
      <c r="H37" s="12">
        <v>90000000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1200000</v>
      </c>
      <c r="G39" s="4">
        <f>SUM(G40:G40)</f>
        <v>1260000</v>
      </c>
      <c r="H39" s="4">
        <f>SUM(H40:H40)</f>
        <v>1330000</v>
      </c>
    </row>
    <row r="40" spans="1:8" ht="12.75">
      <c r="A40" s="25"/>
      <c r="B40" s="25"/>
      <c r="C40" s="25"/>
      <c r="D40" s="25"/>
      <c r="E40" s="30" t="s">
        <v>23</v>
      </c>
      <c r="F40" s="21">
        <v>1200000</v>
      </c>
      <c r="G40" s="21">
        <v>1260000</v>
      </c>
      <c r="H40" s="21">
        <v>1330000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55219000</v>
      </c>
      <c r="G41" s="34">
        <f>+G32+G39</f>
        <v>86260000</v>
      </c>
      <c r="H41" s="34">
        <f>+H32+H39</f>
        <v>91330000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230772000</v>
      </c>
      <c r="G42" s="34">
        <f>+G30+G41</f>
        <v>282053000</v>
      </c>
      <c r="H42" s="34">
        <f>+H30+H41</f>
        <v>298855000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129990000</v>
      </c>
      <c r="G5" s="4">
        <v>135338000</v>
      </c>
      <c r="H5" s="4">
        <v>141129000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2259000</v>
      </c>
      <c r="G7" s="5">
        <f>SUM(G8:G19)</f>
        <v>2390000</v>
      </c>
      <c r="H7" s="5">
        <f>SUM(H8:H19)</f>
        <v>2521000</v>
      </c>
    </row>
    <row r="8" spans="1:8" ht="12.75">
      <c r="A8" s="25"/>
      <c r="B8" s="25"/>
      <c r="C8" s="25"/>
      <c r="D8" s="25"/>
      <c r="E8" s="30" t="s">
        <v>9</v>
      </c>
      <c r="F8" s="12"/>
      <c r="G8" s="12"/>
      <c r="H8" s="12"/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2259000</v>
      </c>
      <c r="G13" s="21">
        <v>2390000</v>
      </c>
      <c r="H13" s="21">
        <v>2521000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1000000</v>
      </c>
      <c r="G20" s="4">
        <f>SUM(G21:G29)</f>
        <v>1000000</v>
      </c>
      <c r="H20" s="4">
        <f>SUM(H21:H29)</f>
        <v>1000000</v>
      </c>
    </row>
    <row r="21" spans="1:8" ht="12.75">
      <c r="A21" s="25"/>
      <c r="B21" s="25"/>
      <c r="C21" s="25"/>
      <c r="D21" s="25"/>
      <c r="E21" s="30" t="s">
        <v>22</v>
      </c>
      <c r="F21" s="21">
        <v>1000000</v>
      </c>
      <c r="G21" s="21">
        <v>1000000</v>
      </c>
      <c r="H21" s="21">
        <v>1000000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/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133249000</v>
      </c>
      <c r="G30" s="20">
        <f>+G5+G6+G7+G20</f>
        <v>138728000</v>
      </c>
      <c r="H30" s="20">
        <f>+H5+H6+H7+H20</f>
        <v>144650000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0</v>
      </c>
      <c r="G32" s="4">
        <f>SUM(G33:G38)</f>
        <v>0</v>
      </c>
      <c r="H32" s="4">
        <f>SUM(H33:H38)</f>
        <v>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0</v>
      </c>
      <c r="G41" s="34">
        <f>+G32+G39</f>
        <v>0</v>
      </c>
      <c r="H41" s="34">
        <f>+H32+H39</f>
        <v>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133249000</v>
      </c>
      <c r="G42" s="34">
        <f>+G30+G41</f>
        <v>138728000</v>
      </c>
      <c r="H42" s="34">
        <f>+H30+H41</f>
        <v>144650000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82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83</v>
      </c>
      <c r="F125" s="24"/>
      <c r="G125" s="24"/>
      <c r="H125" s="24"/>
    </row>
    <row r="126" spans="5:8" ht="12.75">
      <c r="E126" s="1" t="s">
        <v>84</v>
      </c>
      <c r="F126" s="24"/>
      <c r="G126" s="24"/>
      <c r="H126" s="24"/>
    </row>
    <row r="127" spans="5:8" ht="12.75">
      <c r="E127" s="1" t="s">
        <v>85</v>
      </c>
      <c r="F127" s="24"/>
      <c r="G127" s="24"/>
      <c r="H127" s="24"/>
    </row>
    <row r="128" spans="5:8" ht="12.75">
      <c r="E128" s="1" t="s">
        <v>86</v>
      </c>
      <c r="F128" s="24"/>
      <c r="G128" s="24"/>
      <c r="H128" s="24"/>
    </row>
    <row r="129" spans="5:8" ht="12.75">
      <c r="E129" s="1" t="s">
        <v>87</v>
      </c>
      <c r="F129" s="24"/>
      <c r="G129" s="24"/>
      <c r="H129" s="24"/>
    </row>
    <row r="130" spans="5:8" ht="12.75">
      <c r="E130" s="1" t="s">
        <v>88</v>
      </c>
      <c r="F130" s="24"/>
      <c r="G130" s="24"/>
      <c r="H130" s="24"/>
    </row>
    <row r="131" spans="5:8" ht="12.75">
      <c r="E131" s="38"/>
      <c r="F131" s="39"/>
      <c r="G131" s="39"/>
      <c r="H131" s="39"/>
    </row>
    <row r="132" spans="5:8" ht="12.75">
      <c r="E132" s="38" t="s">
        <v>52</v>
      </c>
      <c r="F132" s="39"/>
      <c r="G132" s="39"/>
      <c r="H132" s="39"/>
    </row>
    <row r="133" spans="5:8" ht="12.75">
      <c r="E133" s="1" t="s">
        <v>83</v>
      </c>
      <c r="F133" s="24"/>
      <c r="G133" s="24"/>
      <c r="H133" s="24"/>
    </row>
    <row r="134" spans="5:8" ht="12.75">
      <c r="E134" s="1" t="s">
        <v>84</v>
      </c>
      <c r="F134" s="24"/>
      <c r="G134" s="24"/>
      <c r="H134" s="24"/>
    </row>
    <row r="135" spans="5:8" ht="12.75">
      <c r="E135" s="1" t="s">
        <v>85</v>
      </c>
      <c r="F135" s="24"/>
      <c r="G135" s="24"/>
      <c r="H135" s="24"/>
    </row>
    <row r="136" spans="5:8" ht="12.75">
      <c r="E136" s="1" t="s">
        <v>86</v>
      </c>
      <c r="F136" s="24"/>
      <c r="G136" s="24"/>
      <c r="H136" s="24"/>
    </row>
    <row r="137" spans="5:8" ht="12.75">
      <c r="E137" s="1" t="s">
        <v>87</v>
      </c>
      <c r="F137" s="24"/>
      <c r="G137" s="24"/>
      <c r="H137" s="24"/>
    </row>
    <row r="138" spans="5:8" ht="12.75">
      <c r="E138" s="1" t="s">
        <v>88</v>
      </c>
      <c r="F138" s="24"/>
      <c r="G138" s="24"/>
      <c r="H138" s="24"/>
    </row>
    <row r="139" spans="5:8" ht="12.75">
      <c r="E139" s="38"/>
      <c r="F139" s="39"/>
      <c r="G139" s="39"/>
      <c r="H139" s="39"/>
    </row>
    <row r="140" spans="5:8" ht="12.75">
      <c r="E140" s="38" t="s">
        <v>53</v>
      </c>
      <c r="F140" s="39"/>
      <c r="G140" s="39"/>
      <c r="H140" s="39"/>
    </row>
    <row r="141" spans="5:8" ht="12.75">
      <c r="E141" s="1" t="s">
        <v>83</v>
      </c>
      <c r="F141" s="24"/>
      <c r="G141" s="24"/>
      <c r="H141" s="24"/>
    </row>
    <row r="142" spans="5:8" ht="12.75">
      <c r="E142" s="1" t="s">
        <v>84</v>
      </c>
      <c r="F142" s="24"/>
      <c r="G142" s="24"/>
      <c r="H142" s="24"/>
    </row>
    <row r="143" spans="5:8" ht="12.75">
      <c r="E143" s="1" t="s">
        <v>85</v>
      </c>
      <c r="F143" s="24"/>
      <c r="G143" s="24"/>
      <c r="H143" s="24"/>
    </row>
    <row r="144" spans="5:8" ht="12.75">
      <c r="E144" s="1" t="s">
        <v>86</v>
      </c>
      <c r="F144" s="24"/>
      <c r="G144" s="24"/>
      <c r="H144" s="24"/>
    </row>
    <row r="145" spans="5:8" ht="12.75">
      <c r="E145" s="1" t="s">
        <v>87</v>
      </c>
      <c r="F145" s="24"/>
      <c r="G145" s="24"/>
      <c r="H145" s="24"/>
    </row>
    <row r="146" spans="5:8" ht="12.75">
      <c r="E146" s="1" t="s">
        <v>88</v>
      </c>
      <c r="F146" s="24"/>
      <c r="G146" s="24"/>
      <c r="H146" s="24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12">
    <mergeCell ref="E1:H1"/>
    <mergeCell ref="E2:H2"/>
    <mergeCell ref="E43:H43"/>
    <mergeCell ref="E119:H119"/>
    <mergeCell ref="E122:H122"/>
    <mergeCell ref="E123:H123"/>
    <mergeCell ref="E124:H124"/>
    <mergeCell ref="E131:H131"/>
    <mergeCell ref="E132:H132"/>
    <mergeCell ref="E139:H139"/>
    <mergeCell ref="E140:H140"/>
    <mergeCell ref="E120:H120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89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144997000</v>
      </c>
      <c r="G5" s="4">
        <v>155477000</v>
      </c>
      <c r="H5" s="4">
        <v>167068000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33443000</v>
      </c>
      <c r="G7" s="5">
        <f>SUM(G8:G19)</f>
        <v>35160000</v>
      </c>
      <c r="H7" s="5">
        <f>SUM(H8:H19)</f>
        <v>37630000</v>
      </c>
    </row>
    <row r="8" spans="1:8" ht="12.75">
      <c r="A8" s="25"/>
      <c r="B8" s="25"/>
      <c r="C8" s="25"/>
      <c r="D8" s="25"/>
      <c r="E8" s="30" t="s">
        <v>9</v>
      </c>
      <c r="F8" s="12">
        <v>33443000</v>
      </c>
      <c r="G8" s="12">
        <v>35160000</v>
      </c>
      <c r="H8" s="12">
        <v>37630000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3997000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1317000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182437000</v>
      </c>
      <c r="G30" s="20">
        <f>+G5+G6+G7+G20</f>
        <v>193749000</v>
      </c>
      <c r="H30" s="20">
        <f>+H5+H6+H7+H20</f>
        <v>208074000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11427000</v>
      </c>
      <c r="G32" s="4">
        <f>SUM(G33:G38)</f>
        <v>13912000</v>
      </c>
      <c r="H32" s="4">
        <f>SUM(H33:H38)</f>
        <v>14677000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11427000</v>
      </c>
      <c r="G34" s="12">
        <v>13912000</v>
      </c>
      <c r="H34" s="12">
        <v>14677000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11427000</v>
      </c>
      <c r="G41" s="34">
        <f>+G32+G39</f>
        <v>13912000</v>
      </c>
      <c r="H41" s="34">
        <f>+H32+H39</f>
        <v>14677000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193864000</v>
      </c>
      <c r="G42" s="34">
        <f>+G30+G41</f>
        <v>207661000</v>
      </c>
      <c r="H42" s="34">
        <f>+H30+H41</f>
        <v>222751000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90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269009000</v>
      </c>
      <c r="G5" s="4">
        <v>289070000</v>
      </c>
      <c r="H5" s="4">
        <v>311324000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73921000</v>
      </c>
      <c r="G7" s="5">
        <f>SUM(G8:G19)</f>
        <v>74234000</v>
      </c>
      <c r="H7" s="5">
        <f>SUM(H8:H19)</f>
        <v>75773000</v>
      </c>
    </row>
    <row r="8" spans="1:8" ht="12.75">
      <c r="A8" s="25"/>
      <c r="B8" s="25"/>
      <c r="C8" s="25"/>
      <c r="D8" s="25"/>
      <c r="E8" s="30" t="s">
        <v>9</v>
      </c>
      <c r="F8" s="12">
        <v>54921000</v>
      </c>
      <c r="G8" s="12">
        <v>57934000</v>
      </c>
      <c r="H8" s="12">
        <v>62269000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19000000</v>
      </c>
      <c r="G11" s="12">
        <v>16300000</v>
      </c>
      <c r="H11" s="12">
        <v>13504000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3609000</v>
      </c>
      <c r="G20" s="4">
        <f>SUM(G21:G29)</f>
        <v>2667000</v>
      </c>
      <c r="H20" s="4">
        <f>SUM(H21:H29)</f>
        <v>2931000</v>
      </c>
    </row>
    <row r="21" spans="1:8" ht="12.75">
      <c r="A21" s="25"/>
      <c r="B21" s="25"/>
      <c r="C21" s="25"/>
      <c r="D21" s="25"/>
      <c r="E21" s="30" t="s">
        <v>22</v>
      </c>
      <c r="F21" s="21">
        <v>2235000</v>
      </c>
      <c r="G21" s="21">
        <v>2667000</v>
      </c>
      <c r="H21" s="21">
        <v>2931000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1374000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346539000</v>
      </c>
      <c r="G30" s="20">
        <f>+G5+G6+G7+G20</f>
        <v>365971000</v>
      </c>
      <c r="H30" s="20">
        <f>+H5+H6+H7+H20</f>
        <v>390028000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19356000</v>
      </c>
      <c r="G32" s="4">
        <f>SUM(G33:G38)</f>
        <v>18046000</v>
      </c>
      <c r="H32" s="4">
        <f>SUM(H33:H38)</f>
        <v>19039000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19356000</v>
      </c>
      <c r="G34" s="12">
        <v>18046000</v>
      </c>
      <c r="H34" s="12">
        <v>19039000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19356000</v>
      </c>
      <c r="G41" s="34">
        <f>+G32+G39</f>
        <v>18046000</v>
      </c>
      <c r="H41" s="34">
        <f>+H32+H39</f>
        <v>19039000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365895000</v>
      </c>
      <c r="G42" s="34">
        <f>+G30+G41</f>
        <v>384017000</v>
      </c>
      <c r="H42" s="34">
        <f>+H30+H41</f>
        <v>409067000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267931000</v>
      </c>
      <c r="G5" s="4">
        <v>285436000</v>
      </c>
      <c r="H5" s="4">
        <v>304751000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62122000</v>
      </c>
      <c r="G7" s="5">
        <f>SUM(G8:G19)</f>
        <v>65569000</v>
      </c>
      <c r="H7" s="5">
        <f>SUM(H8:H19)</f>
        <v>70529000</v>
      </c>
    </row>
    <row r="8" spans="1:8" ht="12.75">
      <c r="A8" s="25"/>
      <c r="B8" s="25"/>
      <c r="C8" s="25"/>
      <c r="D8" s="25"/>
      <c r="E8" s="30" t="s">
        <v>9</v>
      </c>
      <c r="F8" s="12">
        <v>62122000</v>
      </c>
      <c r="G8" s="12">
        <v>65569000</v>
      </c>
      <c r="H8" s="12">
        <v>70529000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2840000</v>
      </c>
      <c r="G20" s="4">
        <f>SUM(G21:G29)</f>
        <v>1770000</v>
      </c>
      <c r="H20" s="4">
        <f>SUM(H21:H29)</f>
        <v>1770000</v>
      </c>
    </row>
    <row r="21" spans="1:8" ht="12.75">
      <c r="A21" s="25"/>
      <c r="B21" s="25"/>
      <c r="C21" s="25"/>
      <c r="D21" s="25"/>
      <c r="E21" s="30" t="s">
        <v>22</v>
      </c>
      <c r="F21" s="21">
        <v>1770000</v>
      </c>
      <c r="G21" s="21">
        <v>1770000</v>
      </c>
      <c r="H21" s="21">
        <v>1770000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1070000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332893000</v>
      </c>
      <c r="G30" s="20">
        <f>+G5+G6+G7+G20</f>
        <v>352775000</v>
      </c>
      <c r="H30" s="20">
        <f>+H5+H6+H7+H20</f>
        <v>377050000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18590000</v>
      </c>
      <c r="G32" s="4">
        <f>SUM(G33:G38)</f>
        <v>36520000</v>
      </c>
      <c r="H32" s="4">
        <f>SUM(H33:H38)</f>
        <v>38529000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18590000</v>
      </c>
      <c r="G34" s="12">
        <v>36520000</v>
      </c>
      <c r="H34" s="12">
        <v>38529000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20390000</v>
      </c>
      <c r="G41" s="34">
        <f>+G32+G39</f>
        <v>36520000</v>
      </c>
      <c r="H41" s="34">
        <f>+H32+H39</f>
        <v>38529000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353283000</v>
      </c>
      <c r="G42" s="34">
        <f>+G30+G41</f>
        <v>389295000</v>
      </c>
      <c r="H42" s="34">
        <f>+H30+H41</f>
        <v>415579000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415486000</v>
      </c>
      <c r="G5" s="4">
        <v>451636000</v>
      </c>
      <c r="H5" s="4">
        <v>492038000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104369000</v>
      </c>
      <c r="G7" s="5">
        <f>SUM(G8:G19)</f>
        <v>121660000</v>
      </c>
      <c r="H7" s="5">
        <f>SUM(H8:H19)</f>
        <v>133237000</v>
      </c>
    </row>
    <row r="8" spans="1:8" ht="12.75">
      <c r="A8" s="25"/>
      <c r="B8" s="25"/>
      <c r="C8" s="25"/>
      <c r="D8" s="25"/>
      <c r="E8" s="30" t="s">
        <v>9</v>
      </c>
      <c r="F8" s="12">
        <v>84369000</v>
      </c>
      <c r="G8" s="12">
        <v>89160000</v>
      </c>
      <c r="H8" s="12">
        <v>96052000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20000000</v>
      </c>
      <c r="G11" s="12">
        <v>30000000</v>
      </c>
      <c r="H11" s="12">
        <v>33685000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>
        <v>2500000</v>
      </c>
      <c r="H12" s="21">
        <v>3500000</v>
      </c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4786000</v>
      </c>
      <c r="G20" s="4">
        <f>SUM(G21:G29)</f>
        <v>2500000</v>
      </c>
      <c r="H20" s="4">
        <f>SUM(H21:H29)</f>
        <v>2500000</v>
      </c>
    </row>
    <row r="21" spans="1:8" ht="12.75">
      <c r="A21" s="25"/>
      <c r="B21" s="25"/>
      <c r="C21" s="25"/>
      <c r="D21" s="25"/>
      <c r="E21" s="30" t="s">
        <v>22</v>
      </c>
      <c r="F21" s="21">
        <v>3000000</v>
      </c>
      <c r="G21" s="21">
        <v>2500000</v>
      </c>
      <c r="H21" s="21">
        <v>2500000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1786000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524641000</v>
      </c>
      <c r="G30" s="20">
        <f>+G5+G6+G7+G20</f>
        <v>575796000</v>
      </c>
      <c r="H30" s="20">
        <f>+H5+H6+H7+H20</f>
        <v>627775000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38340000</v>
      </c>
      <c r="G32" s="4">
        <f>SUM(G33:G38)</f>
        <v>38470000</v>
      </c>
      <c r="H32" s="4">
        <f>SUM(H33:H38)</f>
        <v>45861000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37840000</v>
      </c>
      <c r="G34" s="12">
        <v>38470000</v>
      </c>
      <c r="H34" s="12">
        <v>45861000</v>
      </c>
    </row>
    <row r="35" spans="1:8" ht="12.75">
      <c r="A35" s="25"/>
      <c r="B35" s="25"/>
      <c r="C35" s="25"/>
      <c r="D35" s="25"/>
      <c r="E35" s="30" t="s">
        <v>35</v>
      </c>
      <c r="F35" s="12">
        <v>500000</v>
      </c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38340000</v>
      </c>
      <c r="G41" s="34">
        <f>+G32+G39</f>
        <v>38470000</v>
      </c>
      <c r="H41" s="34">
        <f>+H32+H39</f>
        <v>45861000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562981000</v>
      </c>
      <c r="G42" s="34">
        <f>+G30+G41</f>
        <v>614266000</v>
      </c>
      <c r="H42" s="34">
        <f>+H30+H41</f>
        <v>673636000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93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769253000</v>
      </c>
      <c r="G5" s="4">
        <v>837663000</v>
      </c>
      <c r="H5" s="4">
        <v>914654000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547622000</v>
      </c>
      <c r="G7" s="5">
        <f>SUM(G8:G19)</f>
        <v>569612000</v>
      </c>
      <c r="H7" s="5">
        <f>SUM(H8:H19)</f>
        <v>625022000</v>
      </c>
    </row>
    <row r="8" spans="1:8" ht="12.75">
      <c r="A8" s="25"/>
      <c r="B8" s="25"/>
      <c r="C8" s="25"/>
      <c r="D8" s="25"/>
      <c r="E8" s="30" t="s">
        <v>9</v>
      </c>
      <c r="F8" s="12">
        <v>475195000</v>
      </c>
      <c r="G8" s="12">
        <v>503574000</v>
      </c>
      <c r="H8" s="12">
        <v>544402000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2427000</v>
      </c>
      <c r="G13" s="21">
        <v>2567000</v>
      </c>
      <c r="H13" s="21">
        <v>2708000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70000000</v>
      </c>
      <c r="G16" s="12">
        <v>63471000</v>
      </c>
      <c r="H16" s="12">
        <v>77912000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4450000</v>
      </c>
      <c r="G20" s="4">
        <f>SUM(G21:G29)</f>
        <v>2217000</v>
      </c>
      <c r="H20" s="4">
        <f>SUM(H21:H29)</f>
        <v>2481000</v>
      </c>
    </row>
    <row r="21" spans="1:8" ht="12.75">
      <c r="A21" s="25"/>
      <c r="B21" s="25"/>
      <c r="C21" s="25"/>
      <c r="D21" s="25"/>
      <c r="E21" s="30" t="s">
        <v>22</v>
      </c>
      <c r="F21" s="21">
        <v>1785000</v>
      </c>
      <c r="G21" s="21">
        <v>2217000</v>
      </c>
      <c r="H21" s="21">
        <v>2481000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2665000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1321325000</v>
      </c>
      <c r="G30" s="20">
        <f>+G5+G6+G7+G20</f>
        <v>1409492000</v>
      </c>
      <c r="H30" s="20">
        <f>+H5+H6+H7+H20</f>
        <v>1542157000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215000000</v>
      </c>
      <c r="G32" s="4">
        <f>SUM(G33:G38)</f>
        <v>165000000</v>
      </c>
      <c r="H32" s="4">
        <f>SUM(H33:H38)</f>
        <v>90000000</v>
      </c>
    </row>
    <row r="33" spans="1:8" ht="12.75">
      <c r="A33" s="25"/>
      <c r="B33" s="25"/>
      <c r="C33" s="25"/>
      <c r="D33" s="25"/>
      <c r="E33" s="30" t="s">
        <v>16</v>
      </c>
      <c r="F33" s="12">
        <v>215000000</v>
      </c>
      <c r="G33" s="12">
        <v>165000000</v>
      </c>
      <c r="H33" s="12">
        <v>90000000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215000000</v>
      </c>
      <c r="G41" s="34">
        <f>+G32+G39</f>
        <v>165000000</v>
      </c>
      <c r="H41" s="34">
        <f>+H32+H39</f>
        <v>90000000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1536325000</v>
      </c>
      <c r="G42" s="34">
        <f>+G30+G41</f>
        <v>1574492000</v>
      </c>
      <c r="H42" s="34">
        <f>+H30+H41</f>
        <v>1632157000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customHeight="1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customHeight="1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customHeight="1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customHeight="1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customHeight="1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93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94</v>
      </c>
      <c r="F125" s="24">
        <v>44175000</v>
      </c>
      <c r="G125" s="24">
        <v>48366000</v>
      </c>
      <c r="H125" s="24">
        <v>53290000</v>
      </c>
    </row>
    <row r="126" spans="5:8" ht="12.75">
      <c r="E126" s="1" t="s">
        <v>95</v>
      </c>
      <c r="F126" s="24">
        <v>81310000</v>
      </c>
      <c r="G126" s="24">
        <v>89258000</v>
      </c>
      <c r="H126" s="24">
        <v>98601000</v>
      </c>
    </row>
    <row r="127" spans="5:8" ht="12.75">
      <c r="E127" s="1" t="s">
        <v>96</v>
      </c>
      <c r="F127" s="24">
        <v>82235000</v>
      </c>
      <c r="G127" s="24">
        <v>89219000</v>
      </c>
      <c r="H127" s="24">
        <v>97407000</v>
      </c>
    </row>
    <row r="128" spans="5:8" ht="12.75">
      <c r="E128" s="1" t="s">
        <v>97</v>
      </c>
      <c r="F128" s="24"/>
      <c r="G128" s="24"/>
      <c r="H128" s="24"/>
    </row>
    <row r="129" spans="5:8" ht="12.75">
      <c r="E129" s="1" t="s">
        <v>98</v>
      </c>
      <c r="F129" s="24"/>
      <c r="G129" s="24"/>
      <c r="H129" s="24"/>
    </row>
    <row r="130" spans="5:8" ht="12.75">
      <c r="E130" s="1" t="s">
        <v>99</v>
      </c>
      <c r="F130" s="24">
        <v>140543000</v>
      </c>
      <c r="G130" s="24">
        <v>156023000</v>
      </c>
      <c r="H130" s="24">
        <v>174302000</v>
      </c>
    </row>
    <row r="131" spans="5:8" ht="12.75">
      <c r="E131" s="38"/>
      <c r="F131" s="39"/>
      <c r="G131" s="39"/>
      <c r="H131" s="39"/>
    </row>
    <row r="132" spans="5:8" ht="12.75">
      <c r="E132" s="38" t="s">
        <v>52</v>
      </c>
      <c r="F132" s="39"/>
      <c r="G132" s="39"/>
      <c r="H132" s="39"/>
    </row>
    <row r="133" spans="5:8" ht="12.75">
      <c r="E133" s="1" t="s">
        <v>94</v>
      </c>
      <c r="F133" s="24">
        <v>33187000</v>
      </c>
      <c r="G133" s="24">
        <v>35691000</v>
      </c>
      <c r="H133" s="24">
        <v>38365000</v>
      </c>
    </row>
    <row r="134" spans="5:8" ht="12.75">
      <c r="E134" s="1" t="s">
        <v>95</v>
      </c>
      <c r="F134" s="24">
        <v>61085000</v>
      </c>
      <c r="G134" s="24">
        <v>65865000</v>
      </c>
      <c r="H134" s="24">
        <v>70986000</v>
      </c>
    </row>
    <row r="135" spans="5:8" ht="12.75">
      <c r="E135" s="1" t="s">
        <v>96</v>
      </c>
      <c r="F135" s="24">
        <v>61780000</v>
      </c>
      <c r="G135" s="24">
        <v>65836000</v>
      </c>
      <c r="H135" s="24">
        <v>70126000</v>
      </c>
    </row>
    <row r="136" spans="5:8" ht="12.75">
      <c r="E136" s="1" t="s">
        <v>97</v>
      </c>
      <c r="F136" s="24"/>
      <c r="G136" s="24"/>
      <c r="H136" s="24"/>
    </row>
    <row r="137" spans="5:8" ht="12.75">
      <c r="E137" s="1" t="s">
        <v>98</v>
      </c>
      <c r="F137" s="24"/>
      <c r="G137" s="24"/>
      <c r="H137" s="24"/>
    </row>
    <row r="138" spans="5:8" ht="12.75">
      <c r="E138" s="1" t="s">
        <v>99</v>
      </c>
      <c r="F138" s="24">
        <v>105585000</v>
      </c>
      <c r="G138" s="24">
        <v>115132000</v>
      </c>
      <c r="H138" s="24">
        <v>125485000</v>
      </c>
    </row>
    <row r="139" spans="5:8" ht="12.75">
      <c r="E139" s="38"/>
      <c r="F139" s="39"/>
      <c r="G139" s="39"/>
      <c r="H139" s="39"/>
    </row>
    <row r="140" spans="5:8" ht="12.75">
      <c r="E140" s="38" t="s">
        <v>53</v>
      </c>
      <c r="F140" s="39"/>
      <c r="G140" s="39"/>
      <c r="H140" s="39"/>
    </row>
    <row r="141" spans="5:8" ht="12.75">
      <c r="E141" s="1" t="s">
        <v>94</v>
      </c>
      <c r="F141" s="24"/>
      <c r="G141" s="24"/>
      <c r="H141" s="24"/>
    </row>
    <row r="142" spans="5:8" ht="12.75">
      <c r="E142" s="1" t="s">
        <v>95</v>
      </c>
      <c r="F142" s="24"/>
      <c r="G142" s="24"/>
      <c r="H142" s="24"/>
    </row>
    <row r="143" spans="5:8" ht="12.75">
      <c r="E143" s="1" t="s">
        <v>96</v>
      </c>
      <c r="F143" s="24"/>
      <c r="G143" s="24"/>
      <c r="H143" s="24"/>
    </row>
    <row r="144" spans="5:8" ht="12.75">
      <c r="E144" s="1" t="s">
        <v>97</v>
      </c>
      <c r="F144" s="24"/>
      <c r="G144" s="24"/>
      <c r="H144" s="24"/>
    </row>
    <row r="145" spans="5:8" ht="12.75">
      <c r="E145" s="1" t="s">
        <v>98</v>
      </c>
      <c r="F145" s="24"/>
      <c r="G145" s="24"/>
      <c r="H145" s="24"/>
    </row>
    <row r="146" spans="5:8" ht="12.75">
      <c r="E146" s="1" t="s">
        <v>99</v>
      </c>
      <c r="F146" s="24"/>
      <c r="G146" s="24"/>
      <c r="H146" s="24"/>
    </row>
    <row r="147" spans="5:8" ht="12.75">
      <c r="E147" s="38"/>
      <c r="F147" s="39"/>
      <c r="G147" s="39"/>
      <c r="H147" s="39"/>
    </row>
    <row r="148" spans="5:8" ht="12.75">
      <c r="E148" s="38"/>
      <c r="F148" s="39"/>
      <c r="G148" s="39"/>
      <c r="H148" s="39"/>
    </row>
    <row r="149" spans="5:8" ht="12.75">
      <c r="E149" s="38" t="s">
        <v>54</v>
      </c>
      <c r="F149" s="39"/>
      <c r="G149" s="39"/>
      <c r="H149" s="39"/>
    </row>
    <row r="150" spans="5:8" ht="12.75">
      <c r="E150" s="38"/>
      <c r="F150" s="39"/>
      <c r="G150" s="39"/>
      <c r="H150" s="39"/>
    </row>
    <row r="151" spans="5:8" ht="12.75">
      <c r="E151" s="1" t="s">
        <v>94</v>
      </c>
      <c r="F151" s="24">
        <v>46674000</v>
      </c>
      <c r="G151" s="24">
        <v>49491000</v>
      </c>
      <c r="H151" s="24">
        <v>46674000</v>
      </c>
    </row>
    <row r="152" spans="5:8" ht="12.75">
      <c r="E152" s="1" t="s">
        <v>95</v>
      </c>
      <c r="F152" s="24">
        <v>112696000</v>
      </c>
      <c r="G152" s="24">
        <v>119498000</v>
      </c>
      <c r="H152" s="24">
        <v>112696000</v>
      </c>
    </row>
    <row r="153" spans="5:8" ht="12.75">
      <c r="E153" s="1" t="s">
        <v>96</v>
      </c>
      <c r="F153" s="24">
        <v>128621000</v>
      </c>
      <c r="G153" s="24">
        <v>136384000</v>
      </c>
      <c r="H153" s="24">
        <v>128621000</v>
      </c>
    </row>
    <row r="154" spans="5:8" ht="12.75">
      <c r="E154" s="1" t="s">
        <v>97</v>
      </c>
      <c r="F154" s="24"/>
      <c r="G154" s="24"/>
      <c r="H154" s="24"/>
    </row>
    <row r="155" spans="5:8" ht="12.75">
      <c r="E155" s="1" t="s">
        <v>98</v>
      </c>
      <c r="F155" s="24"/>
      <c r="G155" s="24"/>
      <c r="H155" s="24"/>
    </row>
    <row r="156" spans="5:8" ht="12.75">
      <c r="E156" s="1" t="s">
        <v>99</v>
      </c>
      <c r="F156" s="24">
        <v>182204000</v>
      </c>
      <c r="G156" s="24">
        <v>193199000</v>
      </c>
      <c r="H156" s="24">
        <v>182204000</v>
      </c>
    </row>
    <row r="157" spans="5:8" ht="12.75">
      <c r="E157" s="38"/>
      <c r="F157" s="39"/>
      <c r="G157" s="39"/>
      <c r="H157" s="39"/>
    </row>
    <row r="158" spans="5:8" ht="12.75">
      <c r="E158" s="38"/>
      <c r="F158" s="39"/>
      <c r="G158" s="39"/>
      <c r="H158" s="39"/>
    </row>
    <row r="159" spans="5:8" ht="12.75">
      <c r="E159" s="38" t="s">
        <v>55</v>
      </c>
      <c r="F159" s="39"/>
      <c r="G159" s="39"/>
      <c r="H159" s="39"/>
    </row>
    <row r="160" spans="5:8" ht="12.75">
      <c r="E160" s="38"/>
      <c r="F160" s="39"/>
      <c r="G160" s="39"/>
      <c r="H160" s="39"/>
    </row>
    <row r="161" spans="5:8" ht="12.75">
      <c r="E161" s="1" t="s">
        <v>94</v>
      </c>
      <c r="F161" s="24"/>
      <c r="G161" s="24"/>
      <c r="H161" s="24"/>
    </row>
    <row r="162" spans="5:8" ht="12.75">
      <c r="E162" s="1" t="s">
        <v>95</v>
      </c>
      <c r="F162" s="24"/>
      <c r="G162" s="24"/>
      <c r="H162" s="24"/>
    </row>
    <row r="163" spans="5:8" ht="12.75">
      <c r="E163" s="1" t="s">
        <v>96</v>
      </c>
      <c r="F163" s="24"/>
      <c r="G163" s="24"/>
      <c r="H163" s="24"/>
    </row>
    <row r="164" spans="5:8" ht="12.75">
      <c r="E164" s="38"/>
      <c r="F164" s="39"/>
      <c r="G164" s="39"/>
      <c r="H164" s="39"/>
    </row>
    <row r="165" spans="5:8" ht="12.75">
      <c r="E165" s="38"/>
      <c r="F165" s="39"/>
      <c r="G165" s="39"/>
      <c r="H165" s="39"/>
    </row>
    <row r="166" spans="5:8" ht="12.75">
      <c r="E166" s="38" t="s">
        <v>56</v>
      </c>
      <c r="F166" s="39"/>
      <c r="G166" s="39"/>
      <c r="H166" s="39"/>
    </row>
    <row r="167" spans="5:8" ht="12.75">
      <c r="E167" s="38"/>
      <c r="F167" s="39"/>
      <c r="G167" s="39"/>
      <c r="H167" s="39"/>
    </row>
    <row r="168" spans="5:8" ht="12.75">
      <c r="E168" s="1" t="s">
        <v>94</v>
      </c>
      <c r="F168" s="24">
        <v>20000000</v>
      </c>
      <c r="G168" s="24">
        <v>17000000</v>
      </c>
      <c r="H168" s="24">
        <v>21000000</v>
      </c>
    </row>
    <row r="169" spans="5:8" ht="12.75">
      <c r="E169" s="1" t="s">
        <v>95</v>
      </c>
      <c r="F169" s="24">
        <v>15000000</v>
      </c>
      <c r="G169" s="24">
        <v>14000000</v>
      </c>
      <c r="H169" s="24">
        <v>16000000</v>
      </c>
    </row>
    <row r="170" spans="5:8" ht="12.75">
      <c r="E170" s="1" t="s">
        <v>96</v>
      </c>
      <c r="F170" s="24">
        <v>15000000</v>
      </c>
      <c r="G170" s="24">
        <v>15000000</v>
      </c>
      <c r="H170" s="24">
        <v>19912000</v>
      </c>
    </row>
    <row r="171" spans="5:8" ht="12.75">
      <c r="E171" s="1" t="s">
        <v>99</v>
      </c>
      <c r="F171" s="24">
        <v>20000000</v>
      </c>
      <c r="G171" s="24">
        <v>17471000</v>
      </c>
      <c r="H171" s="24">
        <v>21000000</v>
      </c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8:H158"/>
    <mergeCell ref="E159:H159"/>
    <mergeCell ref="E124:H124"/>
    <mergeCell ref="E131:H131"/>
    <mergeCell ref="E132:H132"/>
    <mergeCell ref="E139:H139"/>
    <mergeCell ref="E140:H140"/>
    <mergeCell ref="E147:H147"/>
    <mergeCell ref="E160:H160"/>
    <mergeCell ref="E164:H164"/>
    <mergeCell ref="E165:H165"/>
    <mergeCell ref="E166:H166"/>
    <mergeCell ref="E167:H167"/>
    <mergeCell ref="E120:H120"/>
    <mergeCell ref="E148:H148"/>
    <mergeCell ref="E149:H149"/>
    <mergeCell ref="E150:H150"/>
    <mergeCell ref="E157:H157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41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383693000</v>
      </c>
      <c r="G5" s="4">
        <v>413205000</v>
      </c>
      <c r="H5" s="4">
        <v>445855000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114263000</v>
      </c>
      <c r="G7" s="5">
        <f>SUM(G8:G19)</f>
        <v>125650000</v>
      </c>
      <c r="H7" s="5">
        <f>SUM(H8:H19)</f>
        <v>120589000</v>
      </c>
    </row>
    <row r="8" spans="1:8" ht="12.75">
      <c r="A8" s="25"/>
      <c r="B8" s="25"/>
      <c r="C8" s="25"/>
      <c r="D8" s="25"/>
      <c r="E8" s="30" t="s">
        <v>9</v>
      </c>
      <c r="F8" s="12">
        <v>94263000</v>
      </c>
      <c r="G8" s="12">
        <v>99650000</v>
      </c>
      <c r="H8" s="12">
        <v>107401000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20000000</v>
      </c>
      <c r="G11" s="12">
        <v>26000000</v>
      </c>
      <c r="H11" s="12">
        <v>13188000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7894000</v>
      </c>
      <c r="G20" s="4">
        <f>SUM(G21:G29)</f>
        <v>2145000</v>
      </c>
      <c r="H20" s="4">
        <f>SUM(H21:H29)</f>
        <v>2145000</v>
      </c>
    </row>
    <row r="21" spans="1:8" ht="12.75">
      <c r="A21" s="25"/>
      <c r="B21" s="25"/>
      <c r="C21" s="25"/>
      <c r="D21" s="25"/>
      <c r="E21" s="30" t="s">
        <v>22</v>
      </c>
      <c r="F21" s="21">
        <v>2145000</v>
      </c>
      <c r="G21" s="21">
        <v>2145000</v>
      </c>
      <c r="H21" s="21">
        <v>2145000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5749000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505850000</v>
      </c>
      <c r="G30" s="20">
        <f>+G5+G6+G7+G20</f>
        <v>541000000</v>
      </c>
      <c r="H30" s="20">
        <f>+H5+H6+H7+H20</f>
        <v>568589000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8670000</v>
      </c>
      <c r="G32" s="4">
        <f>SUM(G33:G38)</f>
        <v>9499000</v>
      </c>
      <c r="H32" s="4">
        <f>SUM(H33:H38)</f>
        <v>10021000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8670000</v>
      </c>
      <c r="G34" s="12">
        <v>9499000</v>
      </c>
      <c r="H34" s="12">
        <v>10021000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2700000</v>
      </c>
      <c r="H39" s="4">
        <f>SUM(H40:H40)</f>
        <v>2000000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>
        <v>2700000</v>
      </c>
      <c r="H40" s="21">
        <v>2000000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8670000</v>
      </c>
      <c r="G41" s="34">
        <f>+G32+G39</f>
        <v>12199000</v>
      </c>
      <c r="H41" s="34">
        <f>+H32+H39</f>
        <v>12021000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514520000</v>
      </c>
      <c r="G42" s="34">
        <f>+G30+G41</f>
        <v>553199000</v>
      </c>
      <c r="H42" s="34">
        <f>+H30+H41</f>
        <v>580610000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42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150929000</v>
      </c>
      <c r="G5" s="4">
        <v>162929000</v>
      </c>
      <c r="H5" s="4">
        <v>176246000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39026000</v>
      </c>
      <c r="G7" s="5">
        <f>SUM(G8:G19)</f>
        <v>43158000</v>
      </c>
      <c r="H7" s="5">
        <f>SUM(H8:H19)</f>
        <v>46026000</v>
      </c>
    </row>
    <row r="8" spans="1:8" ht="12.75">
      <c r="A8" s="25"/>
      <c r="B8" s="25"/>
      <c r="C8" s="25"/>
      <c r="D8" s="25"/>
      <c r="E8" s="30" t="s">
        <v>9</v>
      </c>
      <c r="F8" s="12">
        <v>32026000</v>
      </c>
      <c r="G8" s="12">
        <v>33658000</v>
      </c>
      <c r="H8" s="12">
        <v>36004000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7000000</v>
      </c>
      <c r="G11" s="12">
        <v>9500000</v>
      </c>
      <c r="H11" s="12">
        <v>10022000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3822000</v>
      </c>
      <c r="G20" s="4">
        <f>SUM(G21:G29)</f>
        <v>3112000</v>
      </c>
      <c r="H20" s="4">
        <f>SUM(H21:H29)</f>
        <v>3376000</v>
      </c>
    </row>
    <row r="21" spans="1:8" ht="12.75">
      <c r="A21" s="25"/>
      <c r="B21" s="25"/>
      <c r="C21" s="25"/>
      <c r="D21" s="25"/>
      <c r="E21" s="30" t="s">
        <v>22</v>
      </c>
      <c r="F21" s="21">
        <v>2680000</v>
      </c>
      <c r="G21" s="21">
        <v>3112000</v>
      </c>
      <c r="H21" s="21">
        <v>3376000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1142000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193777000</v>
      </c>
      <c r="G30" s="20">
        <f>+G5+G6+G7+G20</f>
        <v>209199000</v>
      </c>
      <c r="H30" s="20">
        <f>+H5+H6+H7+H20</f>
        <v>225648000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13232000</v>
      </c>
      <c r="G32" s="4">
        <f>SUM(G33:G38)</f>
        <v>12786000</v>
      </c>
      <c r="H32" s="4">
        <f>SUM(H33:H38)</f>
        <v>13489000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13232000</v>
      </c>
      <c r="G34" s="12">
        <v>12786000</v>
      </c>
      <c r="H34" s="12">
        <v>13489000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13232000</v>
      </c>
      <c r="G41" s="34">
        <f>+G32+G39</f>
        <v>12786000</v>
      </c>
      <c r="H41" s="34">
        <f>+H32+H39</f>
        <v>13489000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207009000</v>
      </c>
      <c r="G42" s="34">
        <f>+G30+G41</f>
        <v>221985000</v>
      </c>
      <c r="H42" s="34">
        <f>+H30+H41</f>
        <v>239137000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43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124492000</v>
      </c>
      <c r="G5" s="4">
        <v>133600000</v>
      </c>
      <c r="H5" s="4">
        <v>143676000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26812000</v>
      </c>
      <c r="G7" s="5">
        <f>SUM(G8:G19)</f>
        <v>28129000</v>
      </c>
      <c r="H7" s="5">
        <f>SUM(H8:H19)</f>
        <v>30023000</v>
      </c>
    </row>
    <row r="8" spans="1:8" ht="12.75">
      <c r="A8" s="25"/>
      <c r="B8" s="25"/>
      <c r="C8" s="25"/>
      <c r="D8" s="25"/>
      <c r="E8" s="30" t="s">
        <v>9</v>
      </c>
      <c r="F8" s="12">
        <v>26812000</v>
      </c>
      <c r="G8" s="12">
        <v>28129000</v>
      </c>
      <c r="H8" s="12">
        <v>30023000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3013000</v>
      </c>
      <c r="G20" s="4">
        <f>SUM(G21:G29)</f>
        <v>1900000</v>
      </c>
      <c r="H20" s="4">
        <f>SUM(H21:H29)</f>
        <v>1900000</v>
      </c>
    </row>
    <row r="21" spans="1:8" ht="12.75">
      <c r="A21" s="25"/>
      <c r="B21" s="25"/>
      <c r="C21" s="25"/>
      <c r="D21" s="25"/>
      <c r="E21" s="30" t="s">
        <v>22</v>
      </c>
      <c r="F21" s="21">
        <v>1900000</v>
      </c>
      <c r="G21" s="21">
        <v>1900000</v>
      </c>
      <c r="H21" s="21">
        <v>1900000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1113000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154317000</v>
      </c>
      <c r="G30" s="20">
        <f>+G5+G6+G7+G20</f>
        <v>163629000</v>
      </c>
      <c r="H30" s="20">
        <f>+H5+H6+H7+H20</f>
        <v>175599000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4152000</v>
      </c>
      <c r="G32" s="4">
        <f>SUM(G33:G38)</f>
        <v>10157000</v>
      </c>
      <c r="H32" s="4">
        <f>SUM(H33:H38)</f>
        <v>10716000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4152000</v>
      </c>
      <c r="G34" s="12">
        <v>10157000</v>
      </c>
      <c r="H34" s="12">
        <v>10716000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4152000</v>
      </c>
      <c r="G41" s="34">
        <f>+G32+G39</f>
        <v>10157000</v>
      </c>
      <c r="H41" s="34">
        <f>+H32+H39</f>
        <v>10716000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158469000</v>
      </c>
      <c r="G42" s="34">
        <f>+G30+G41</f>
        <v>173786000</v>
      </c>
      <c r="H42" s="34">
        <f>+H30+H41</f>
        <v>186315000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25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44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919537000</v>
      </c>
      <c r="G5" s="4">
        <v>998379000</v>
      </c>
      <c r="H5" s="4">
        <v>1086819000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496633000</v>
      </c>
      <c r="G7" s="5">
        <f>SUM(G8:G19)</f>
        <v>599935000</v>
      </c>
      <c r="H7" s="5">
        <f>SUM(H8:H19)</f>
        <v>613034000</v>
      </c>
    </row>
    <row r="8" spans="1:8" ht="12.75">
      <c r="A8" s="25"/>
      <c r="B8" s="25"/>
      <c r="C8" s="25"/>
      <c r="D8" s="25"/>
      <c r="E8" s="30" t="s">
        <v>9</v>
      </c>
      <c r="F8" s="12">
        <v>454295000</v>
      </c>
      <c r="G8" s="12">
        <v>481413000</v>
      </c>
      <c r="H8" s="12">
        <v>520425000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/>
      <c r="G11" s="12"/>
      <c r="H11" s="12"/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>
        <v>2338000</v>
      </c>
      <c r="G13" s="21">
        <v>2472000</v>
      </c>
      <c r="H13" s="21">
        <v>2609000</v>
      </c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>
        <v>40000000</v>
      </c>
      <c r="G16" s="12">
        <v>116050000</v>
      </c>
      <c r="H16" s="12">
        <v>90000000</v>
      </c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5622000</v>
      </c>
      <c r="G20" s="4">
        <f>SUM(G21:G29)</f>
        <v>2762000</v>
      </c>
      <c r="H20" s="4">
        <f>SUM(H21:H29)</f>
        <v>3026000</v>
      </c>
    </row>
    <row r="21" spans="1:8" ht="12.75">
      <c r="A21" s="25"/>
      <c r="B21" s="25"/>
      <c r="C21" s="25"/>
      <c r="D21" s="25"/>
      <c r="E21" s="30" t="s">
        <v>22</v>
      </c>
      <c r="F21" s="21">
        <v>2330000</v>
      </c>
      <c r="G21" s="21">
        <v>2762000</v>
      </c>
      <c r="H21" s="21">
        <v>3026000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3292000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1421792000</v>
      </c>
      <c r="G30" s="20">
        <f>+G5+G6+G7+G20</f>
        <v>1601076000</v>
      </c>
      <c r="H30" s="20">
        <f>+H5+H6+H7+H20</f>
        <v>1702879000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398495000</v>
      </c>
      <c r="G32" s="4">
        <f>SUM(G33:G38)</f>
        <v>550212000</v>
      </c>
      <c r="H32" s="4">
        <f>SUM(H33:H38)</f>
        <v>651033000</v>
      </c>
    </row>
    <row r="33" spans="1:8" ht="12.75">
      <c r="A33" s="25"/>
      <c r="B33" s="25"/>
      <c r="C33" s="25"/>
      <c r="D33" s="25"/>
      <c r="E33" s="30" t="s">
        <v>16</v>
      </c>
      <c r="F33" s="12">
        <v>298262000</v>
      </c>
      <c r="G33" s="12">
        <v>354612000</v>
      </c>
      <c r="H33" s="12">
        <v>411341000</v>
      </c>
    </row>
    <row r="34" spans="1:8" ht="12.75">
      <c r="A34" s="25"/>
      <c r="B34" s="25"/>
      <c r="C34" s="25"/>
      <c r="D34" s="25"/>
      <c r="E34" s="30" t="s">
        <v>34</v>
      </c>
      <c r="F34" s="12"/>
      <c r="G34" s="12"/>
      <c r="H34" s="12"/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>
        <v>100233000</v>
      </c>
      <c r="G37" s="12">
        <v>195600000</v>
      </c>
      <c r="H37" s="12">
        <v>239692000</v>
      </c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1200000</v>
      </c>
      <c r="G39" s="4">
        <f>SUM(G40:G40)</f>
        <v>1260000</v>
      </c>
      <c r="H39" s="4">
        <f>SUM(H40:H40)</f>
        <v>1330000</v>
      </c>
    </row>
    <row r="40" spans="1:8" ht="12.75">
      <c r="A40" s="25"/>
      <c r="B40" s="25"/>
      <c r="C40" s="25"/>
      <c r="D40" s="25"/>
      <c r="E40" s="30" t="s">
        <v>23</v>
      </c>
      <c r="F40" s="21">
        <v>1200000</v>
      </c>
      <c r="G40" s="21">
        <v>1260000</v>
      </c>
      <c r="H40" s="21">
        <v>1330000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399695000</v>
      </c>
      <c r="G41" s="34">
        <f>+G32+G39</f>
        <v>551472000</v>
      </c>
      <c r="H41" s="34">
        <f>+H32+H39</f>
        <v>652363000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1821487000</v>
      </c>
      <c r="G42" s="34">
        <f>+G30+G41</f>
        <v>2152548000</v>
      </c>
      <c r="H42" s="34">
        <f>+H30+H41</f>
        <v>2355242000</v>
      </c>
    </row>
    <row r="43" spans="1:8" ht="12.75">
      <c r="A43" s="25"/>
      <c r="B43" s="25"/>
      <c r="C43" s="25"/>
      <c r="D43" s="25"/>
      <c r="E43" s="40"/>
      <c r="F43" s="41"/>
      <c r="G43" s="41"/>
      <c r="H43" s="41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customHeight="1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customHeight="1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customHeight="1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customHeight="1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customHeight="1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customHeight="1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customHeight="1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5:8" ht="12.75" hidden="1">
      <c r="E119" s="38"/>
      <c r="F119" s="39"/>
      <c r="G119" s="39"/>
      <c r="H119" s="39"/>
    </row>
    <row r="120" spans="1:8" ht="12.75">
      <c r="A120" s="25"/>
      <c r="B120" s="25"/>
      <c r="C120" s="25"/>
      <c r="D120" s="25"/>
      <c r="E120" s="37"/>
      <c r="F120" s="37"/>
      <c r="G120" s="37"/>
      <c r="H120" s="37"/>
    </row>
    <row r="121" spans="1:8" ht="25.5">
      <c r="A121" s="25"/>
      <c r="B121" s="25"/>
      <c r="C121" s="25"/>
      <c r="D121" s="25"/>
      <c r="E121" s="26" t="s">
        <v>44</v>
      </c>
      <c r="F121" s="2" t="s">
        <v>2</v>
      </c>
      <c r="G121" s="2" t="s">
        <v>3</v>
      </c>
      <c r="H121" s="2" t="s">
        <v>4</v>
      </c>
    </row>
    <row r="122" spans="5:8" ht="12.75">
      <c r="E122" s="38" t="s">
        <v>45</v>
      </c>
      <c r="F122" s="39"/>
      <c r="G122" s="39"/>
      <c r="H122" s="39"/>
    </row>
    <row r="123" spans="5:8" ht="12.75">
      <c r="E123" s="38"/>
      <c r="F123" s="39"/>
      <c r="G123" s="39"/>
      <c r="H123" s="39"/>
    </row>
    <row r="124" spans="5:8" ht="12.75">
      <c r="E124" s="38" t="s">
        <v>46</v>
      </c>
      <c r="F124" s="39"/>
      <c r="G124" s="39"/>
      <c r="H124" s="39"/>
    </row>
    <row r="125" spans="5:8" ht="12.75">
      <c r="E125" s="1" t="s">
        <v>47</v>
      </c>
      <c r="F125" s="24">
        <v>90610000</v>
      </c>
      <c r="G125" s="24">
        <v>98858000</v>
      </c>
      <c r="H125" s="24">
        <v>108539000</v>
      </c>
    </row>
    <row r="126" spans="5:8" ht="12.75">
      <c r="E126" s="1" t="s">
        <v>48</v>
      </c>
      <c r="F126" s="24">
        <v>88952000</v>
      </c>
      <c r="G126" s="24">
        <v>97143000</v>
      </c>
      <c r="H126" s="24">
        <v>106757000</v>
      </c>
    </row>
    <row r="127" spans="5:8" ht="12.75">
      <c r="E127" s="1" t="s">
        <v>49</v>
      </c>
      <c r="F127" s="24">
        <v>149254000</v>
      </c>
      <c r="G127" s="24">
        <v>163683000</v>
      </c>
      <c r="H127" s="24">
        <v>180642000</v>
      </c>
    </row>
    <row r="128" spans="5:8" ht="12.75">
      <c r="E128" s="1" t="s">
        <v>50</v>
      </c>
      <c r="F128" s="24">
        <v>50116000</v>
      </c>
      <c r="G128" s="24">
        <v>55309000</v>
      </c>
      <c r="H128" s="24">
        <v>61425000</v>
      </c>
    </row>
    <row r="129" spans="5:8" ht="12.75">
      <c r="E129" s="1" t="s">
        <v>51</v>
      </c>
      <c r="F129" s="24">
        <v>37607000</v>
      </c>
      <c r="G129" s="24">
        <v>41230000</v>
      </c>
      <c r="H129" s="24">
        <v>45487000</v>
      </c>
    </row>
    <row r="130" spans="5:8" ht="12.75">
      <c r="E130" s="38"/>
      <c r="F130" s="39"/>
      <c r="G130" s="39"/>
      <c r="H130" s="39"/>
    </row>
    <row r="131" spans="5:8" ht="12.75">
      <c r="E131" s="38" t="s">
        <v>52</v>
      </c>
      <c r="F131" s="39"/>
      <c r="G131" s="39"/>
      <c r="H131" s="39"/>
    </row>
    <row r="132" spans="5:8" ht="12.75">
      <c r="E132" s="1" t="s">
        <v>47</v>
      </c>
      <c r="F132" s="24">
        <v>68072000</v>
      </c>
      <c r="G132" s="24">
        <v>72949000</v>
      </c>
      <c r="H132" s="24">
        <v>78140000</v>
      </c>
    </row>
    <row r="133" spans="5:8" ht="12.75">
      <c r="E133" s="1" t="s">
        <v>48</v>
      </c>
      <c r="F133" s="24">
        <v>66826000</v>
      </c>
      <c r="G133" s="24">
        <v>71683000</v>
      </c>
      <c r="H133" s="24">
        <v>76857000</v>
      </c>
    </row>
    <row r="134" spans="5:8" ht="12.75">
      <c r="E134" s="1" t="s">
        <v>49</v>
      </c>
      <c r="F134" s="24">
        <v>112129000</v>
      </c>
      <c r="G134" s="24">
        <v>120785000</v>
      </c>
      <c r="H134" s="24">
        <v>130049000</v>
      </c>
    </row>
    <row r="135" spans="5:8" ht="12.75">
      <c r="E135" s="1" t="s">
        <v>50</v>
      </c>
      <c r="F135" s="24">
        <v>37650000</v>
      </c>
      <c r="G135" s="24">
        <v>40813000</v>
      </c>
      <c r="H135" s="24">
        <v>44222000</v>
      </c>
    </row>
    <row r="136" spans="5:8" ht="12.75">
      <c r="E136" s="1" t="s">
        <v>51</v>
      </c>
      <c r="F136" s="24">
        <v>28252000</v>
      </c>
      <c r="G136" s="24">
        <v>30424000</v>
      </c>
      <c r="H136" s="24">
        <v>32748000</v>
      </c>
    </row>
    <row r="137" spans="5:8" ht="12.75">
      <c r="E137" s="38"/>
      <c r="F137" s="39"/>
      <c r="G137" s="39"/>
      <c r="H137" s="39"/>
    </row>
    <row r="138" spans="5:8" ht="12.75">
      <c r="E138" s="38" t="s">
        <v>53</v>
      </c>
      <c r="F138" s="39"/>
      <c r="G138" s="39"/>
      <c r="H138" s="39"/>
    </row>
    <row r="139" spans="5:8" ht="12.75">
      <c r="E139" s="1" t="s">
        <v>47</v>
      </c>
      <c r="F139" s="24"/>
      <c r="G139" s="24"/>
      <c r="H139" s="24"/>
    </row>
    <row r="140" spans="5:8" ht="12.75">
      <c r="E140" s="1" t="s">
        <v>48</v>
      </c>
      <c r="F140" s="24"/>
      <c r="G140" s="24"/>
      <c r="H140" s="24"/>
    </row>
    <row r="141" spans="5:8" ht="12.75">
      <c r="E141" s="1" t="s">
        <v>49</v>
      </c>
      <c r="F141" s="24"/>
      <c r="G141" s="24"/>
      <c r="H141" s="24"/>
    </row>
    <row r="142" spans="5:8" ht="12.75">
      <c r="E142" s="1" t="s">
        <v>50</v>
      </c>
      <c r="F142" s="24"/>
      <c r="G142" s="24"/>
      <c r="H142" s="24"/>
    </row>
    <row r="143" spans="5:8" ht="12.75">
      <c r="E143" s="1" t="s">
        <v>51</v>
      </c>
      <c r="F143" s="24"/>
      <c r="G143" s="24"/>
      <c r="H143" s="24"/>
    </row>
    <row r="144" spans="5:8" ht="12.75">
      <c r="E144" s="38"/>
      <c r="F144" s="39"/>
      <c r="G144" s="39"/>
      <c r="H144" s="39"/>
    </row>
    <row r="145" spans="5:8" ht="12.75">
      <c r="E145" s="38"/>
      <c r="F145" s="39"/>
      <c r="G145" s="39"/>
      <c r="H145" s="39"/>
    </row>
    <row r="146" spans="5:8" ht="12.75">
      <c r="E146" s="38" t="s">
        <v>54</v>
      </c>
      <c r="F146" s="39"/>
      <c r="G146" s="39"/>
      <c r="H146" s="39"/>
    </row>
    <row r="147" spans="5:8" ht="12.75">
      <c r="E147" s="38"/>
      <c r="F147" s="39"/>
      <c r="G147" s="39"/>
      <c r="H147" s="39"/>
    </row>
    <row r="148" spans="5:8" ht="12.75">
      <c r="E148" s="1" t="s">
        <v>47</v>
      </c>
      <c r="F148" s="24">
        <v>112641000</v>
      </c>
      <c r="G148" s="24">
        <v>119439000</v>
      </c>
      <c r="H148" s="24">
        <v>112641000</v>
      </c>
    </row>
    <row r="149" spans="5:8" ht="12.75">
      <c r="E149" s="1" t="s">
        <v>48</v>
      </c>
      <c r="F149" s="24">
        <v>89167000</v>
      </c>
      <c r="G149" s="24">
        <v>94549000</v>
      </c>
      <c r="H149" s="24">
        <v>89167000</v>
      </c>
    </row>
    <row r="150" spans="5:8" ht="12.75">
      <c r="E150" s="1" t="s">
        <v>49</v>
      </c>
      <c r="F150" s="24">
        <v>177628000</v>
      </c>
      <c r="G150" s="24">
        <v>188349000</v>
      </c>
      <c r="H150" s="24">
        <v>177628000</v>
      </c>
    </row>
    <row r="151" spans="5:8" ht="12.75">
      <c r="E151" s="1" t="s">
        <v>50</v>
      </c>
      <c r="F151" s="24">
        <v>31649000</v>
      </c>
      <c r="G151" s="24">
        <v>33559000</v>
      </c>
      <c r="H151" s="24">
        <v>31649000</v>
      </c>
    </row>
    <row r="152" spans="5:8" ht="12.75">
      <c r="E152" s="1" t="s">
        <v>51</v>
      </c>
      <c r="F152" s="24">
        <v>38210000</v>
      </c>
      <c r="G152" s="24">
        <v>40517000</v>
      </c>
      <c r="H152" s="24">
        <v>38210000</v>
      </c>
    </row>
    <row r="153" spans="5:8" ht="12.75">
      <c r="E153" s="38"/>
      <c r="F153" s="39"/>
      <c r="G153" s="39"/>
      <c r="H153" s="39"/>
    </row>
    <row r="154" spans="5:8" ht="12.75">
      <c r="E154" s="38"/>
      <c r="F154" s="39"/>
      <c r="G154" s="39"/>
      <c r="H154" s="39"/>
    </row>
    <row r="155" spans="5:8" ht="12.75">
      <c r="E155" s="38" t="s">
        <v>55</v>
      </c>
      <c r="F155" s="39"/>
      <c r="G155" s="39"/>
      <c r="H155" s="39"/>
    </row>
    <row r="156" spans="5:8" ht="12.75">
      <c r="E156" s="38"/>
      <c r="F156" s="39"/>
      <c r="G156" s="39"/>
      <c r="H156" s="39"/>
    </row>
    <row r="157" spans="5:8" ht="12.75">
      <c r="E157" s="1" t="s">
        <v>47</v>
      </c>
      <c r="F157" s="24">
        <v>50233000</v>
      </c>
      <c r="G157" s="24">
        <v>105600000</v>
      </c>
      <c r="H157" s="24">
        <v>100692000</v>
      </c>
    </row>
    <row r="158" spans="5:8" ht="12.75">
      <c r="E158" s="1" t="s">
        <v>48</v>
      </c>
      <c r="F158" s="24">
        <v>15000000</v>
      </c>
      <c r="G158" s="24">
        <v>45000000</v>
      </c>
      <c r="H158" s="24">
        <v>59000000</v>
      </c>
    </row>
    <row r="159" spans="5:8" ht="12.75">
      <c r="E159" s="1" t="s">
        <v>49</v>
      </c>
      <c r="F159" s="24">
        <v>15000000</v>
      </c>
      <c r="G159" s="24">
        <v>20000000</v>
      </c>
      <c r="H159" s="24">
        <v>38000000</v>
      </c>
    </row>
    <row r="160" spans="5:8" ht="12.75">
      <c r="E160" s="1" t="s">
        <v>50</v>
      </c>
      <c r="F160" s="24">
        <v>20000000</v>
      </c>
      <c r="G160" s="24">
        <v>25000000</v>
      </c>
      <c r="H160" s="24">
        <v>42000000</v>
      </c>
    </row>
    <row r="161" spans="5:8" ht="12.75">
      <c r="E161" s="1" t="s">
        <v>51</v>
      </c>
      <c r="F161" s="24"/>
      <c r="G161" s="24"/>
      <c r="H161" s="24"/>
    </row>
    <row r="162" spans="5:8" ht="12.75">
      <c r="E162" s="38"/>
      <c r="F162" s="39"/>
      <c r="G162" s="39"/>
      <c r="H162" s="39"/>
    </row>
    <row r="163" spans="5:8" ht="12.75">
      <c r="E163" s="38"/>
      <c r="F163" s="39"/>
      <c r="G163" s="39"/>
      <c r="H163" s="39"/>
    </row>
    <row r="164" spans="5:8" ht="12.75">
      <c r="E164" s="38" t="s">
        <v>56</v>
      </c>
      <c r="F164" s="39"/>
      <c r="G164" s="39"/>
      <c r="H164" s="39"/>
    </row>
    <row r="165" spans="5:8" ht="12.75">
      <c r="E165" s="38"/>
      <c r="F165" s="39"/>
      <c r="G165" s="39"/>
      <c r="H165" s="39"/>
    </row>
    <row r="166" spans="5:8" ht="12.75">
      <c r="E166" s="1" t="s">
        <v>47</v>
      </c>
      <c r="F166" s="24">
        <v>20000000</v>
      </c>
      <c r="G166" s="24">
        <v>50000000</v>
      </c>
      <c r="H166" s="24">
        <v>30000000</v>
      </c>
    </row>
    <row r="167" spans="5:8" ht="12.75">
      <c r="E167" s="1" t="s">
        <v>48</v>
      </c>
      <c r="F167" s="24">
        <v>7000000</v>
      </c>
      <c r="G167" s="24">
        <v>23050000</v>
      </c>
      <c r="H167" s="24">
        <v>20000000</v>
      </c>
    </row>
    <row r="168" spans="5:8" ht="12.75">
      <c r="E168" s="1" t="s">
        <v>49</v>
      </c>
      <c r="F168" s="24">
        <v>5000000</v>
      </c>
      <c r="G168" s="24">
        <v>20000000</v>
      </c>
      <c r="H168" s="24">
        <v>19000000</v>
      </c>
    </row>
    <row r="169" spans="5:8" ht="12.75">
      <c r="E169" s="1" t="s">
        <v>50</v>
      </c>
      <c r="F169" s="24">
        <v>8000000</v>
      </c>
      <c r="G169" s="24">
        <v>23000000</v>
      </c>
      <c r="H169" s="24">
        <v>21000000</v>
      </c>
    </row>
    <row r="170" spans="5:8" ht="12.75">
      <c r="E170" s="1" t="s">
        <v>51</v>
      </c>
      <c r="F170" s="24"/>
      <c r="G170" s="24"/>
      <c r="H170" s="24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  <row r="251" spans="6:8" ht="12.75">
      <c r="F251" s="23"/>
      <c r="G251" s="23"/>
      <c r="H251" s="23"/>
    </row>
    <row r="252" spans="6:8" ht="12.75">
      <c r="F252" s="23"/>
      <c r="G252" s="23"/>
      <c r="H252" s="23"/>
    </row>
  </sheetData>
  <sheetProtection/>
  <mergeCells count="24">
    <mergeCell ref="E1:H1"/>
    <mergeCell ref="E2:H2"/>
    <mergeCell ref="E43:H43"/>
    <mergeCell ref="E119:H119"/>
    <mergeCell ref="E122:H122"/>
    <mergeCell ref="E123:H123"/>
    <mergeCell ref="E154:H154"/>
    <mergeCell ref="E155:H155"/>
    <mergeCell ref="E124:H124"/>
    <mergeCell ref="E130:H130"/>
    <mergeCell ref="E131:H131"/>
    <mergeCell ref="E137:H137"/>
    <mergeCell ref="E138:H138"/>
    <mergeCell ref="E144:H144"/>
    <mergeCell ref="E156:H156"/>
    <mergeCell ref="E162:H162"/>
    <mergeCell ref="E163:H163"/>
    <mergeCell ref="E164:H164"/>
    <mergeCell ref="E165:H165"/>
    <mergeCell ref="E120:H120"/>
    <mergeCell ref="E145:H145"/>
    <mergeCell ref="E146:H146"/>
    <mergeCell ref="E147:H147"/>
    <mergeCell ref="E153:H153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57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142917000</v>
      </c>
      <c r="G5" s="4">
        <v>158169000</v>
      </c>
      <c r="H5" s="4">
        <v>175401000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39016000</v>
      </c>
      <c r="G7" s="5">
        <f>SUM(G8:G19)</f>
        <v>40465000</v>
      </c>
      <c r="H7" s="5">
        <f>SUM(H8:H19)</f>
        <v>42807000</v>
      </c>
    </row>
    <row r="8" spans="1:8" ht="12.75">
      <c r="A8" s="25"/>
      <c r="B8" s="25"/>
      <c r="C8" s="25"/>
      <c r="D8" s="25"/>
      <c r="E8" s="30" t="s">
        <v>9</v>
      </c>
      <c r="F8" s="12">
        <v>29016000</v>
      </c>
      <c r="G8" s="12">
        <v>30465000</v>
      </c>
      <c r="H8" s="12">
        <v>32551000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10000000</v>
      </c>
      <c r="G11" s="12">
        <v>10000000</v>
      </c>
      <c r="H11" s="12">
        <v>10256000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3504000</v>
      </c>
      <c r="G20" s="4">
        <f>SUM(G21:G29)</f>
        <v>2797000</v>
      </c>
      <c r="H20" s="4">
        <f>SUM(H21:H29)</f>
        <v>3061000</v>
      </c>
    </row>
    <row r="21" spans="1:8" ht="12.75">
      <c r="A21" s="25"/>
      <c r="B21" s="25"/>
      <c r="C21" s="25"/>
      <c r="D21" s="25"/>
      <c r="E21" s="30" t="s">
        <v>22</v>
      </c>
      <c r="F21" s="21">
        <v>2365000</v>
      </c>
      <c r="G21" s="21">
        <v>2797000</v>
      </c>
      <c r="H21" s="21">
        <v>3061000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1139000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185437000</v>
      </c>
      <c r="G30" s="20">
        <f>+G5+G6+G7+G20</f>
        <v>201431000</v>
      </c>
      <c r="H30" s="20">
        <f>+H5+H6+H7+H20</f>
        <v>221269000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12082000</v>
      </c>
      <c r="G32" s="4">
        <f>SUM(G33:G38)</f>
        <v>9333000</v>
      </c>
      <c r="H32" s="4">
        <f>SUM(H33:H38)</f>
        <v>9846000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12082000</v>
      </c>
      <c r="G34" s="12">
        <v>9333000</v>
      </c>
      <c r="H34" s="12">
        <v>9846000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1800000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>
        <v>1800000</v>
      </c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13882000</v>
      </c>
      <c r="G41" s="34">
        <f>+G32+G39</f>
        <v>9333000</v>
      </c>
      <c r="H41" s="34">
        <f>+H32+H39</f>
        <v>9846000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199319000</v>
      </c>
      <c r="G42" s="34">
        <f>+G30+G41</f>
        <v>210764000</v>
      </c>
      <c r="H42" s="34">
        <f>+H30+H41</f>
        <v>231115000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58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442452000</v>
      </c>
      <c r="G5" s="4">
        <v>474930000</v>
      </c>
      <c r="H5" s="4">
        <v>510824000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124813000</v>
      </c>
      <c r="G7" s="5">
        <f>SUM(G8:G19)</f>
        <v>120079000</v>
      </c>
      <c r="H7" s="5">
        <f>SUM(H8:H19)</f>
        <v>129274000</v>
      </c>
    </row>
    <row r="8" spans="1:8" ht="12.75">
      <c r="A8" s="25"/>
      <c r="B8" s="25"/>
      <c r="C8" s="25"/>
      <c r="D8" s="25"/>
      <c r="E8" s="30" t="s">
        <v>9</v>
      </c>
      <c r="F8" s="12">
        <v>99383000</v>
      </c>
      <c r="G8" s="12">
        <v>105079000</v>
      </c>
      <c r="H8" s="12">
        <v>113274000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25430000</v>
      </c>
      <c r="G11" s="12">
        <v>15000000</v>
      </c>
      <c r="H11" s="12">
        <v>16000000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12677000</v>
      </c>
      <c r="G20" s="4">
        <f>SUM(G21:G29)</f>
        <v>5700000</v>
      </c>
      <c r="H20" s="4">
        <f>SUM(H21:H29)</f>
        <v>7200000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1700000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7477000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>
        <v>3500000</v>
      </c>
      <c r="G24" s="12">
        <v>4000000</v>
      </c>
      <c r="H24" s="12">
        <v>5500000</v>
      </c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579942000</v>
      </c>
      <c r="G30" s="20">
        <f>+G5+G6+G7+G20</f>
        <v>600709000</v>
      </c>
      <c r="H30" s="20">
        <f>+H5+H6+H7+H20</f>
        <v>647298000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33114000</v>
      </c>
      <c r="G32" s="4">
        <f>SUM(G33:G38)</f>
        <v>27925000</v>
      </c>
      <c r="H32" s="4">
        <f>SUM(H33:H38)</f>
        <v>29461000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33114000</v>
      </c>
      <c r="G34" s="12">
        <v>27925000</v>
      </c>
      <c r="H34" s="12">
        <v>29461000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1750000</v>
      </c>
      <c r="G39" s="4">
        <f>SUM(G40:G40)</f>
        <v>500000</v>
      </c>
      <c r="H39" s="4">
        <f>SUM(H40:H40)</f>
        <v>500000</v>
      </c>
    </row>
    <row r="40" spans="1:8" ht="12.75">
      <c r="A40" s="25"/>
      <c r="B40" s="25"/>
      <c r="C40" s="25"/>
      <c r="D40" s="25"/>
      <c r="E40" s="30" t="s">
        <v>23</v>
      </c>
      <c r="F40" s="21">
        <v>1750000</v>
      </c>
      <c r="G40" s="21">
        <v>500000</v>
      </c>
      <c r="H40" s="21">
        <v>500000</v>
      </c>
    </row>
    <row r="41" spans="1:8" ht="16.5">
      <c r="A41" s="25"/>
      <c r="B41" s="25"/>
      <c r="C41" s="25"/>
      <c r="D41" s="25"/>
      <c r="E41" s="33" t="s">
        <v>38</v>
      </c>
      <c r="F41" s="34">
        <f>+F32+F39</f>
        <v>34864000</v>
      </c>
      <c r="G41" s="34">
        <f>+G32+G39</f>
        <v>28425000</v>
      </c>
      <c r="H41" s="34">
        <f>+H32+H39</f>
        <v>29961000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614806000</v>
      </c>
      <c r="G42" s="34">
        <f>+G30+G41</f>
        <v>629134000</v>
      </c>
      <c r="H42" s="34">
        <f>+H30+H41</f>
        <v>677259000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5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4" width="1.7109375" style="0" customWidth="1"/>
    <col min="5" max="5" width="68.57421875" style="0" customWidth="1"/>
    <col min="6" max="8" width="13.7109375" style="0" customWidth="1"/>
  </cols>
  <sheetData>
    <row r="1" spans="1:8" ht="15" customHeight="1">
      <c r="A1" s="25"/>
      <c r="B1" s="25"/>
      <c r="C1" s="25"/>
      <c r="D1" s="25"/>
      <c r="E1" s="36" t="s">
        <v>0</v>
      </c>
      <c r="F1" s="36"/>
      <c r="G1" s="36"/>
      <c r="H1" s="36"/>
    </row>
    <row r="2" spans="1:8" ht="12.75">
      <c r="A2" s="25"/>
      <c r="B2" s="25"/>
      <c r="C2" s="25"/>
      <c r="D2" s="25"/>
      <c r="E2" s="37"/>
      <c r="F2" s="37"/>
      <c r="G2" s="37"/>
      <c r="H2" s="37"/>
    </row>
    <row r="3" spans="1:8" ht="25.5">
      <c r="A3" s="25"/>
      <c r="B3" s="25"/>
      <c r="C3" s="25"/>
      <c r="D3" s="25"/>
      <c r="E3" s="26" t="s">
        <v>59</v>
      </c>
      <c r="F3" s="2" t="s">
        <v>2</v>
      </c>
      <c r="G3" s="2" t="s">
        <v>3</v>
      </c>
      <c r="H3" s="2" t="s">
        <v>4</v>
      </c>
    </row>
    <row r="4" spans="1:8" ht="16.5">
      <c r="A4" s="25"/>
      <c r="B4" s="25"/>
      <c r="C4" s="25"/>
      <c r="D4" s="25"/>
      <c r="E4" s="27" t="s">
        <v>5</v>
      </c>
      <c r="F4" s="28"/>
      <c r="G4" s="28"/>
      <c r="H4" s="28"/>
    </row>
    <row r="5" spans="1:8" ht="12.75">
      <c r="A5" s="25"/>
      <c r="B5" s="25"/>
      <c r="C5" s="25"/>
      <c r="D5" s="25"/>
      <c r="E5" s="29" t="s">
        <v>6</v>
      </c>
      <c r="F5" s="4">
        <v>357528000</v>
      </c>
      <c r="G5" s="4">
        <v>384333000</v>
      </c>
      <c r="H5" s="4">
        <v>413961000</v>
      </c>
    </row>
    <row r="6" spans="1:8" ht="12.75">
      <c r="A6" s="25"/>
      <c r="B6" s="25"/>
      <c r="C6" s="25"/>
      <c r="D6" s="25"/>
      <c r="E6" s="29" t="s">
        <v>7</v>
      </c>
      <c r="F6" s="4"/>
      <c r="G6" s="4"/>
      <c r="H6" s="4"/>
    </row>
    <row r="7" spans="1:8" ht="16.5">
      <c r="A7" s="25"/>
      <c r="B7" s="25"/>
      <c r="C7" s="25"/>
      <c r="D7" s="25"/>
      <c r="E7" s="27" t="s">
        <v>8</v>
      </c>
      <c r="F7" s="5">
        <f>SUM(F8:F19)</f>
        <v>109577000</v>
      </c>
      <c r="G7" s="5">
        <f>SUM(G8:G19)</f>
        <v>111322000</v>
      </c>
      <c r="H7" s="5">
        <f>SUM(H8:H19)</f>
        <v>118026000</v>
      </c>
    </row>
    <row r="8" spans="1:8" ht="12.75">
      <c r="A8" s="25"/>
      <c r="B8" s="25"/>
      <c r="C8" s="25"/>
      <c r="D8" s="25"/>
      <c r="E8" s="30" t="s">
        <v>9</v>
      </c>
      <c r="F8" s="12">
        <v>89577000</v>
      </c>
      <c r="G8" s="12">
        <v>94682000</v>
      </c>
      <c r="H8" s="12">
        <v>102026000</v>
      </c>
    </row>
    <row r="9" spans="1:8" ht="12.75">
      <c r="A9" s="25"/>
      <c r="B9" s="25"/>
      <c r="C9" s="25"/>
      <c r="D9" s="25"/>
      <c r="E9" s="30" t="s">
        <v>10</v>
      </c>
      <c r="F9" s="12"/>
      <c r="G9" s="12"/>
      <c r="H9" s="12"/>
    </row>
    <row r="10" spans="1:8" ht="12.75">
      <c r="A10" s="25"/>
      <c r="B10" s="25"/>
      <c r="C10" s="25"/>
      <c r="D10" s="25"/>
      <c r="E10" s="30" t="s">
        <v>11</v>
      </c>
      <c r="F10" s="21"/>
      <c r="G10" s="21"/>
      <c r="H10" s="21"/>
    </row>
    <row r="11" spans="1:8" ht="12.75">
      <c r="A11" s="25"/>
      <c r="B11" s="25"/>
      <c r="C11" s="25"/>
      <c r="D11" s="25"/>
      <c r="E11" s="30" t="s">
        <v>12</v>
      </c>
      <c r="F11" s="12">
        <v>20000000</v>
      </c>
      <c r="G11" s="12">
        <v>16640000</v>
      </c>
      <c r="H11" s="12">
        <v>16000000</v>
      </c>
    </row>
    <row r="12" spans="1:8" ht="12.75">
      <c r="A12" s="25"/>
      <c r="B12" s="25"/>
      <c r="C12" s="25"/>
      <c r="D12" s="25"/>
      <c r="E12" s="30" t="s">
        <v>13</v>
      </c>
      <c r="F12" s="21"/>
      <c r="G12" s="21"/>
      <c r="H12" s="21"/>
    </row>
    <row r="13" spans="1:8" ht="12.75">
      <c r="A13" s="25"/>
      <c r="B13" s="25"/>
      <c r="C13" s="25"/>
      <c r="D13" s="25"/>
      <c r="E13" s="30" t="s">
        <v>14</v>
      </c>
      <c r="F13" s="21"/>
      <c r="G13" s="21"/>
      <c r="H13" s="21"/>
    </row>
    <row r="14" spans="1:8" ht="12.75">
      <c r="A14" s="25"/>
      <c r="B14" s="25"/>
      <c r="C14" s="25"/>
      <c r="D14" s="25"/>
      <c r="E14" s="30" t="s">
        <v>15</v>
      </c>
      <c r="F14" s="21"/>
      <c r="G14" s="21"/>
      <c r="H14" s="21"/>
    </row>
    <row r="15" spans="1:8" ht="12.75">
      <c r="A15" s="25"/>
      <c r="B15" s="25"/>
      <c r="C15" s="25"/>
      <c r="D15" s="25"/>
      <c r="E15" s="30" t="s">
        <v>16</v>
      </c>
      <c r="F15" s="12"/>
      <c r="G15" s="12"/>
      <c r="H15" s="12"/>
    </row>
    <row r="16" spans="1:8" ht="12.75">
      <c r="A16" s="25"/>
      <c r="B16" s="25"/>
      <c r="C16" s="25"/>
      <c r="D16" s="25"/>
      <c r="E16" s="30" t="s">
        <v>17</v>
      </c>
      <c r="F16" s="12"/>
      <c r="G16" s="12"/>
      <c r="H16" s="12"/>
    </row>
    <row r="17" spans="1:8" ht="12.75">
      <c r="A17" s="25"/>
      <c r="B17" s="25"/>
      <c r="C17" s="25"/>
      <c r="D17" s="25"/>
      <c r="E17" s="30" t="s">
        <v>18</v>
      </c>
      <c r="F17" s="21"/>
      <c r="G17" s="21"/>
      <c r="H17" s="21"/>
    </row>
    <row r="18" spans="1:8" ht="12.75">
      <c r="A18" s="25"/>
      <c r="B18" s="25"/>
      <c r="C18" s="25"/>
      <c r="D18" s="25"/>
      <c r="E18" s="30" t="s">
        <v>19</v>
      </c>
      <c r="F18" s="12"/>
      <c r="G18" s="12"/>
      <c r="H18" s="12"/>
    </row>
    <row r="19" spans="1:8" ht="12.75">
      <c r="A19" s="25"/>
      <c r="B19" s="25"/>
      <c r="C19" s="25"/>
      <c r="D19" s="25"/>
      <c r="E19" s="30" t="s">
        <v>20</v>
      </c>
      <c r="F19" s="12"/>
      <c r="G19" s="12"/>
      <c r="H19" s="12"/>
    </row>
    <row r="20" spans="1:8" ht="16.5">
      <c r="A20" s="25"/>
      <c r="B20" s="25"/>
      <c r="C20" s="25"/>
      <c r="D20" s="25"/>
      <c r="E20" s="27" t="s">
        <v>21</v>
      </c>
      <c r="F20" s="4">
        <f>SUM(F21:F29)</f>
        <v>3563000</v>
      </c>
      <c r="G20" s="4">
        <f>SUM(G21:G29)</f>
        <v>1700000</v>
      </c>
      <c r="H20" s="4">
        <f>SUM(H21:H29)</f>
        <v>1964000</v>
      </c>
    </row>
    <row r="21" spans="1:8" ht="12.75">
      <c r="A21" s="25"/>
      <c r="B21" s="25"/>
      <c r="C21" s="25"/>
      <c r="D21" s="25"/>
      <c r="E21" s="30" t="s">
        <v>22</v>
      </c>
      <c r="F21" s="21">
        <v>1700000</v>
      </c>
      <c r="G21" s="21">
        <v>1700000</v>
      </c>
      <c r="H21" s="21">
        <v>1964000</v>
      </c>
    </row>
    <row r="22" spans="1:8" ht="12.75">
      <c r="A22" s="25"/>
      <c r="B22" s="25"/>
      <c r="C22" s="25"/>
      <c r="D22" s="25"/>
      <c r="E22" s="30" t="s">
        <v>23</v>
      </c>
      <c r="F22" s="31"/>
      <c r="G22" s="31"/>
      <c r="H22" s="31"/>
    </row>
    <row r="23" spans="1:8" ht="12.75">
      <c r="A23" s="25"/>
      <c r="B23" s="25"/>
      <c r="C23" s="25"/>
      <c r="D23" s="25"/>
      <c r="E23" s="30" t="s">
        <v>24</v>
      </c>
      <c r="F23" s="12">
        <v>1863000</v>
      </c>
      <c r="G23" s="12"/>
      <c r="H23" s="12"/>
    </row>
    <row r="24" spans="1:8" ht="12.75">
      <c r="A24" s="25"/>
      <c r="B24" s="25"/>
      <c r="C24" s="25"/>
      <c r="D24" s="25"/>
      <c r="E24" s="30" t="s">
        <v>25</v>
      </c>
      <c r="F24" s="12"/>
      <c r="G24" s="12"/>
      <c r="H24" s="12"/>
    </row>
    <row r="25" spans="1:8" ht="12.75">
      <c r="A25" s="25"/>
      <c r="B25" s="25"/>
      <c r="C25" s="25"/>
      <c r="D25" s="25"/>
      <c r="E25" s="30" t="s">
        <v>26</v>
      </c>
      <c r="F25" s="21"/>
      <c r="G25" s="21"/>
      <c r="H25" s="21"/>
    </row>
    <row r="26" spans="1:8" ht="12.75">
      <c r="A26" s="25"/>
      <c r="B26" s="25"/>
      <c r="C26" s="25"/>
      <c r="D26" s="25"/>
      <c r="E26" s="30" t="s">
        <v>27</v>
      </c>
      <c r="F26" s="12"/>
      <c r="G26" s="12"/>
      <c r="H26" s="12"/>
    </row>
    <row r="27" spans="1:8" ht="12.75">
      <c r="A27" s="25"/>
      <c r="B27" s="25"/>
      <c r="C27" s="25"/>
      <c r="D27" s="25"/>
      <c r="E27" s="30" t="s">
        <v>28</v>
      </c>
      <c r="F27" s="12"/>
      <c r="G27" s="12"/>
      <c r="H27" s="12"/>
    </row>
    <row r="28" spans="1:8" ht="12.75">
      <c r="A28" s="25"/>
      <c r="B28" s="25"/>
      <c r="C28" s="25"/>
      <c r="D28" s="25"/>
      <c r="E28" s="30" t="s">
        <v>29</v>
      </c>
      <c r="F28" s="21"/>
      <c r="G28" s="21"/>
      <c r="H28" s="21"/>
    </row>
    <row r="29" spans="1:8" ht="12.75">
      <c r="A29" s="25"/>
      <c r="B29" s="25"/>
      <c r="C29" s="25"/>
      <c r="D29" s="25"/>
      <c r="E29" s="30" t="s">
        <v>30</v>
      </c>
      <c r="F29" s="12"/>
      <c r="G29" s="12"/>
      <c r="H29" s="12"/>
    </row>
    <row r="30" spans="1:8" ht="16.5">
      <c r="A30" s="25"/>
      <c r="B30" s="25"/>
      <c r="C30" s="25"/>
      <c r="D30" s="25"/>
      <c r="E30" s="32" t="s">
        <v>31</v>
      </c>
      <c r="F30" s="20">
        <f>+F5+F6+F7+F20</f>
        <v>470668000</v>
      </c>
      <c r="G30" s="20">
        <f>+G5+G6+G7+G20</f>
        <v>497355000</v>
      </c>
      <c r="H30" s="20">
        <f>+H5+H6+H7+H20</f>
        <v>533951000</v>
      </c>
    </row>
    <row r="31" spans="1:8" ht="16.5">
      <c r="A31" s="25"/>
      <c r="B31" s="25"/>
      <c r="C31" s="25"/>
      <c r="D31" s="25"/>
      <c r="E31" s="27" t="s">
        <v>32</v>
      </c>
      <c r="F31" s="22"/>
      <c r="G31" s="22"/>
      <c r="H31" s="22"/>
    </row>
    <row r="32" spans="1:8" ht="16.5">
      <c r="A32" s="25"/>
      <c r="B32" s="25"/>
      <c r="C32" s="25"/>
      <c r="D32" s="25"/>
      <c r="E32" s="27" t="s">
        <v>33</v>
      </c>
      <c r="F32" s="4">
        <f>SUM(F33:F38)</f>
        <v>22852000</v>
      </c>
      <c r="G32" s="4">
        <f>SUM(G33:G38)</f>
        <v>25145000</v>
      </c>
      <c r="H32" s="4">
        <f>SUM(H33:H38)</f>
        <v>26528000</v>
      </c>
    </row>
    <row r="33" spans="1:8" ht="12.75">
      <c r="A33" s="25"/>
      <c r="B33" s="25"/>
      <c r="C33" s="25"/>
      <c r="D33" s="25"/>
      <c r="E33" s="30" t="s">
        <v>16</v>
      </c>
      <c r="F33" s="12"/>
      <c r="G33" s="12"/>
      <c r="H33" s="12"/>
    </row>
    <row r="34" spans="1:8" ht="12.75">
      <c r="A34" s="25"/>
      <c r="B34" s="25"/>
      <c r="C34" s="25"/>
      <c r="D34" s="25"/>
      <c r="E34" s="30" t="s">
        <v>34</v>
      </c>
      <c r="F34" s="12">
        <v>22852000</v>
      </c>
      <c r="G34" s="12">
        <v>25145000</v>
      </c>
      <c r="H34" s="12">
        <v>26528000</v>
      </c>
    </row>
    <row r="35" spans="1:8" ht="12.75">
      <c r="A35" s="25"/>
      <c r="B35" s="25"/>
      <c r="C35" s="25"/>
      <c r="D35" s="25"/>
      <c r="E35" s="30" t="s">
        <v>35</v>
      </c>
      <c r="F35" s="12"/>
      <c r="G35" s="12"/>
      <c r="H35" s="12"/>
    </row>
    <row r="36" spans="1:8" ht="12.75">
      <c r="A36" s="25"/>
      <c r="B36" s="25"/>
      <c r="C36" s="25"/>
      <c r="D36" s="25"/>
      <c r="E36" s="30" t="s">
        <v>36</v>
      </c>
      <c r="F36" s="12"/>
      <c r="G36" s="12"/>
      <c r="H36" s="12"/>
    </row>
    <row r="37" spans="1:8" ht="12.75">
      <c r="A37" s="25"/>
      <c r="B37" s="25"/>
      <c r="C37" s="25"/>
      <c r="D37" s="25"/>
      <c r="E37" s="30" t="s">
        <v>17</v>
      </c>
      <c r="F37" s="12"/>
      <c r="G37" s="12"/>
      <c r="H37" s="12"/>
    </row>
    <row r="38" spans="1:8" ht="12.75">
      <c r="A38" s="25"/>
      <c r="B38" s="25"/>
      <c r="C38" s="25"/>
      <c r="D38" s="25"/>
      <c r="E38" s="30" t="s">
        <v>37</v>
      </c>
      <c r="F38" s="12"/>
      <c r="G38" s="12"/>
      <c r="H38" s="12"/>
    </row>
    <row r="39" spans="1:8" ht="16.5">
      <c r="A39" s="25"/>
      <c r="B39" s="25"/>
      <c r="C39" s="25"/>
      <c r="D39" s="25"/>
      <c r="E39" s="27" t="s">
        <v>21</v>
      </c>
      <c r="F39" s="4">
        <f>SUM(F40:F40)</f>
        <v>0</v>
      </c>
      <c r="G39" s="4">
        <f>SUM(G40:G40)</f>
        <v>0</v>
      </c>
      <c r="H39" s="4">
        <f>SUM(H40:H40)</f>
        <v>0</v>
      </c>
    </row>
    <row r="40" spans="1:8" ht="12.75">
      <c r="A40" s="25"/>
      <c r="B40" s="25"/>
      <c r="C40" s="25"/>
      <c r="D40" s="25"/>
      <c r="E40" s="30" t="s">
        <v>23</v>
      </c>
      <c r="F40" s="21"/>
      <c r="G40" s="21"/>
      <c r="H40" s="21"/>
    </row>
    <row r="41" spans="1:8" ht="16.5">
      <c r="A41" s="25"/>
      <c r="B41" s="25"/>
      <c r="C41" s="25"/>
      <c r="D41" s="25"/>
      <c r="E41" s="33" t="s">
        <v>38</v>
      </c>
      <c r="F41" s="34">
        <f>+F32+F39</f>
        <v>22852000</v>
      </c>
      <c r="G41" s="34">
        <f>+G32+G39</f>
        <v>25145000</v>
      </c>
      <c r="H41" s="34">
        <f>+H32+H39</f>
        <v>26528000</v>
      </c>
    </row>
    <row r="42" spans="1:8" ht="16.5">
      <c r="A42" s="25"/>
      <c r="B42" s="25"/>
      <c r="C42" s="25"/>
      <c r="D42" s="25"/>
      <c r="E42" s="33" t="s">
        <v>39</v>
      </c>
      <c r="F42" s="34">
        <f>+F30+F41</f>
        <v>493520000</v>
      </c>
      <c r="G42" s="34">
        <f>+G30+G41</f>
        <v>522500000</v>
      </c>
      <c r="H42" s="34">
        <f>+H30+H41</f>
        <v>560479000</v>
      </c>
    </row>
    <row r="43" spans="1:8" ht="12.75">
      <c r="A43" s="25"/>
      <c r="B43" s="25"/>
      <c r="C43" s="25"/>
      <c r="D43" s="25"/>
      <c r="E43" s="25"/>
      <c r="F43" s="35"/>
      <c r="G43" s="35"/>
      <c r="H43" s="35"/>
    </row>
    <row r="44" spans="1:8" ht="12.75" hidden="1">
      <c r="A44" s="25"/>
      <c r="B44" s="25"/>
      <c r="C44" s="25"/>
      <c r="D44" s="25"/>
      <c r="E44" s="3" t="s">
        <v>100</v>
      </c>
      <c r="F44" s="4"/>
      <c r="G44" s="4"/>
      <c r="H44" s="4"/>
    </row>
    <row r="45" spans="1:8" ht="12.75" hidden="1">
      <c r="A45" s="25"/>
      <c r="B45" s="25"/>
      <c r="C45" s="25"/>
      <c r="D45" s="25"/>
      <c r="E45" s="3" t="s">
        <v>101</v>
      </c>
      <c r="F45" s="5">
        <f>SUM(F47+F53+F59+F65+F71+F77+F83+F89+F95+F101+F107+F113)</f>
        <v>0</v>
      </c>
      <c r="G45" s="5">
        <f>SUM(G47+G53+G59+G65+G71+G77+G83+G89+G95+G101+G107+G113)</f>
        <v>0</v>
      </c>
      <c r="H45" s="5">
        <f>SUM(H47+H53+H59+H65+H71+H77+H83+H89+H95+H101+H107+H113)</f>
        <v>0</v>
      </c>
    </row>
    <row r="46" spans="1:8" ht="12.75" hidden="1">
      <c r="A46" s="25"/>
      <c r="B46" s="25"/>
      <c r="C46" s="25"/>
      <c r="D46" s="25"/>
      <c r="E46" s="6" t="s">
        <v>102</v>
      </c>
      <c r="F46" s="4"/>
      <c r="G46" s="4"/>
      <c r="H46" s="4"/>
    </row>
    <row r="47" spans="1:8" ht="12.75" hidden="1">
      <c r="A47" s="25"/>
      <c r="B47" s="25"/>
      <c r="C47" s="25"/>
      <c r="D47" s="25"/>
      <c r="E47" s="3"/>
      <c r="F47" s="4">
        <f>SUM(F48:F51)</f>
        <v>0</v>
      </c>
      <c r="G47" s="4">
        <f>SUM(G48:G51)</f>
        <v>0</v>
      </c>
      <c r="H47" s="4">
        <f>SUM(H48:H51)</f>
        <v>0</v>
      </c>
    </row>
    <row r="48" spans="1:8" ht="12.75" hidden="1">
      <c r="A48" s="25"/>
      <c r="B48" s="25"/>
      <c r="C48" s="25"/>
      <c r="D48" s="25"/>
      <c r="E48" s="7"/>
      <c r="F48" s="8"/>
      <c r="G48" s="9"/>
      <c r="H48" s="10"/>
    </row>
    <row r="49" spans="1:8" ht="12.75" hidden="1">
      <c r="A49" s="25"/>
      <c r="B49" s="25"/>
      <c r="C49" s="25"/>
      <c r="D49" s="25"/>
      <c r="E49" s="7"/>
      <c r="F49" s="11"/>
      <c r="G49" s="12"/>
      <c r="H49" s="13"/>
    </row>
    <row r="50" spans="1:8" ht="12.75" hidden="1">
      <c r="A50" s="25"/>
      <c r="B50" s="25"/>
      <c r="C50" s="25"/>
      <c r="D50" s="25"/>
      <c r="E50" s="7"/>
      <c r="F50" s="11"/>
      <c r="G50" s="12"/>
      <c r="H50" s="13"/>
    </row>
    <row r="51" spans="1:8" ht="12.75" hidden="1">
      <c r="A51" s="25"/>
      <c r="B51" s="25"/>
      <c r="C51" s="25"/>
      <c r="D51" s="25"/>
      <c r="E51" s="7"/>
      <c r="F51" s="14"/>
      <c r="G51" s="15"/>
      <c r="H51" s="16"/>
    </row>
    <row r="52" spans="1:8" ht="12.75" hidden="1">
      <c r="A52" s="25"/>
      <c r="B52" s="25"/>
      <c r="C52" s="25"/>
      <c r="D52" s="25"/>
      <c r="E52" s="17"/>
      <c r="F52" s="18"/>
      <c r="G52" s="18"/>
      <c r="H52" s="18"/>
    </row>
    <row r="53" spans="1:8" ht="12.75" hidden="1">
      <c r="A53" s="25"/>
      <c r="B53" s="25"/>
      <c r="C53" s="25"/>
      <c r="D53" s="25"/>
      <c r="E53" s="3"/>
      <c r="F53" s="4">
        <f>SUM(F54:F57)</f>
        <v>0</v>
      </c>
      <c r="G53" s="4">
        <f>SUM(G54:G57)</f>
        <v>0</v>
      </c>
      <c r="H53" s="4">
        <f>SUM(H54:H57)</f>
        <v>0</v>
      </c>
    </row>
    <row r="54" spans="1:8" ht="12.75" hidden="1">
      <c r="A54" s="25"/>
      <c r="B54" s="25"/>
      <c r="C54" s="25"/>
      <c r="D54" s="25"/>
      <c r="E54" s="7"/>
      <c r="F54" s="8"/>
      <c r="G54" s="9"/>
      <c r="H54" s="10"/>
    </row>
    <row r="55" spans="1:8" ht="12.75" hidden="1">
      <c r="A55" s="25"/>
      <c r="B55" s="25"/>
      <c r="C55" s="25"/>
      <c r="D55" s="25"/>
      <c r="E55" s="7"/>
      <c r="F55" s="11"/>
      <c r="G55" s="12"/>
      <c r="H55" s="13"/>
    </row>
    <row r="56" spans="1:8" ht="12.75" hidden="1">
      <c r="A56" s="25"/>
      <c r="B56" s="25"/>
      <c r="C56" s="25"/>
      <c r="D56" s="25"/>
      <c r="E56" s="7"/>
      <c r="F56" s="11"/>
      <c r="G56" s="12"/>
      <c r="H56" s="13"/>
    </row>
    <row r="57" spans="1:8" ht="12.75" hidden="1">
      <c r="A57" s="25"/>
      <c r="B57" s="25"/>
      <c r="C57" s="25"/>
      <c r="D57" s="25"/>
      <c r="E57" s="7"/>
      <c r="F57" s="14"/>
      <c r="G57" s="15"/>
      <c r="H57" s="16"/>
    </row>
    <row r="58" spans="1:8" ht="12.75" hidden="1">
      <c r="A58" s="25"/>
      <c r="B58" s="25"/>
      <c r="C58" s="25"/>
      <c r="D58" s="25"/>
      <c r="E58" s="17"/>
      <c r="F58" s="18"/>
      <c r="G58" s="18"/>
      <c r="H58" s="18"/>
    </row>
    <row r="59" spans="1:8" ht="12.75" hidden="1">
      <c r="A59" s="25"/>
      <c r="B59" s="25"/>
      <c r="C59" s="25"/>
      <c r="D59" s="25"/>
      <c r="E59" s="3"/>
      <c r="F59" s="4">
        <f>SUM(F60:F63)</f>
        <v>0</v>
      </c>
      <c r="G59" s="4">
        <f>SUM(G60:G63)</f>
        <v>0</v>
      </c>
      <c r="H59" s="4">
        <f>SUM(H60:H63)</f>
        <v>0</v>
      </c>
    </row>
    <row r="60" spans="1:8" ht="12.75" hidden="1">
      <c r="A60" s="25"/>
      <c r="B60" s="25"/>
      <c r="C60" s="25"/>
      <c r="D60" s="25"/>
      <c r="E60" s="7"/>
      <c r="F60" s="8"/>
      <c r="G60" s="9"/>
      <c r="H60" s="10"/>
    </row>
    <row r="61" spans="1:8" ht="12.75" hidden="1">
      <c r="A61" s="25"/>
      <c r="B61" s="25"/>
      <c r="C61" s="25"/>
      <c r="D61" s="25"/>
      <c r="E61" s="7"/>
      <c r="F61" s="11"/>
      <c r="G61" s="12"/>
      <c r="H61" s="13"/>
    </row>
    <row r="62" spans="1:8" ht="12.75" hidden="1">
      <c r="A62" s="25"/>
      <c r="B62" s="25"/>
      <c r="C62" s="25"/>
      <c r="D62" s="25"/>
      <c r="E62" s="7"/>
      <c r="F62" s="11"/>
      <c r="G62" s="12"/>
      <c r="H62" s="13"/>
    </row>
    <row r="63" spans="1:8" ht="12.75" hidden="1">
      <c r="A63" s="25"/>
      <c r="B63" s="25"/>
      <c r="C63" s="25"/>
      <c r="D63" s="25"/>
      <c r="E63" s="7"/>
      <c r="F63" s="14"/>
      <c r="G63" s="15"/>
      <c r="H63" s="16"/>
    </row>
    <row r="64" spans="1:8" ht="12.75" hidden="1">
      <c r="A64" s="25"/>
      <c r="B64" s="25"/>
      <c r="C64" s="25"/>
      <c r="D64" s="25"/>
      <c r="E64" s="17"/>
      <c r="F64" s="18"/>
      <c r="G64" s="18"/>
      <c r="H64" s="18"/>
    </row>
    <row r="65" spans="1:8" ht="12.75" hidden="1">
      <c r="A65" s="25"/>
      <c r="B65" s="25"/>
      <c r="C65" s="25"/>
      <c r="D65" s="25"/>
      <c r="E65" s="3"/>
      <c r="F65" s="4">
        <f>SUM(F66:F69)</f>
        <v>0</v>
      </c>
      <c r="G65" s="4">
        <f>SUM(G66:G69)</f>
        <v>0</v>
      </c>
      <c r="H65" s="4">
        <f>SUM(H66:H69)</f>
        <v>0</v>
      </c>
    </row>
    <row r="66" spans="1:8" ht="12.75" hidden="1">
      <c r="A66" s="25"/>
      <c r="B66" s="25"/>
      <c r="C66" s="25"/>
      <c r="D66" s="25"/>
      <c r="E66" s="7"/>
      <c r="F66" s="8"/>
      <c r="G66" s="9"/>
      <c r="H66" s="10"/>
    </row>
    <row r="67" spans="1:8" ht="12.75" hidden="1">
      <c r="A67" s="25"/>
      <c r="B67" s="25"/>
      <c r="C67" s="25"/>
      <c r="D67" s="25"/>
      <c r="E67" s="7"/>
      <c r="F67" s="11"/>
      <c r="G67" s="12"/>
      <c r="H67" s="13"/>
    </row>
    <row r="68" spans="1:8" ht="12.75" hidden="1">
      <c r="A68" s="25"/>
      <c r="B68" s="25"/>
      <c r="C68" s="25"/>
      <c r="D68" s="25"/>
      <c r="E68" s="7"/>
      <c r="F68" s="11"/>
      <c r="G68" s="12"/>
      <c r="H68" s="13"/>
    </row>
    <row r="69" spans="1:8" ht="12.75" hidden="1">
      <c r="A69" s="25"/>
      <c r="B69" s="25"/>
      <c r="C69" s="25"/>
      <c r="D69" s="25"/>
      <c r="E69" s="7"/>
      <c r="F69" s="14"/>
      <c r="G69" s="15"/>
      <c r="H69" s="16"/>
    </row>
    <row r="70" spans="1:8" ht="12.75" hidden="1">
      <c r="A70" s="25"/>
      <c r="B70" s="25"/>
      <c r="C70" s="25"/>
      <c r="D70" s="25"/>
      <c r="E70" s="17"/>
      <c r="F70" s="18"/>
      <c r="G70" s="18"/>
      <c r="H70" s="18"/>
    </row>
    <row r="71" spans="1:8" ht="12.75" hidden="1">
      <c r="A71" s="25"/>
      <c r="B71" s="25"/>
      <c r="C71" s="25"/>
      <c r="D71" s="25"/>
      <c r="E71" s="3"/>
      <c r="F71" s="4">
        <f>SUM(F72:F75)</f>
        <v>0</v>
      </c>
      <c r="G71" s="4">
        <f>SUM(G72:G75)</f>
        <v>0</v>
      </c>
      <c r="H71" s="4">
        <f>SUM(H72:H75)</f>
        <v>0</v>
      </c>
    </row>
    <row r="72" spans="1:8" ht="12.75" hidden="1">
      <c r="A72" s="25"/>
      <c r="B72" s="25"/>
      <c r="C72" s="25"/>
      <c r="D72" s="25"/>
      <c r="E72" s="7"/>
      <c r="F72" s="8"/>
      <c r="G72" s="9"/>
      <c r="H72" s="10"/>
    </row>
    <row r="73" spans="1:8" ht="12.75" hidden="1">
      <c r="A73" s="25"/>
      <c r="B73" s="25"/>
      <c r="C73" s="25"/>
      <c r="D73" s="25"/>
      <c r="E73" s="7"/>
      <c r="F73" s="11"/>
      <c r="G73" s="12"/>
      <c r="H73" s="13"/>
    </row>
    <row r="74" spans="1:8" ht="12.75" hidden="1">
      <c r="A74" s="25"/>
      <c r="B74" s="25"/>
      <c r="C74" s="25"/>
      <c r="D74" s="25"/>
      <c r="E74" s="7"/>
      <c r="F74" s="11"/>
      <c r="G74" s="12"/>
      <c r="H74" s="13"/>
    </row>
    <row r="75" spans="1:8" ht="12.75" hidden="1">
      <c r="A75" s="25"/>
      <c r="B75" s="25"/>
      <c r="C75" s="25"/>
      <c r="D75" s="25"/>
      <c r="E75" s="7"/>
      <c r="F75" s="14"/>
      <c r="G75" s="15"/>
      <c r="H75" s="16"/>
    </row>
    <row r="76" spans="1:8" ht="12.75" hidden="1">
      <c r="A76" s="25"/>
      <c r="B76" s="25"/>
      <c r="C76" s="25"/>
      <c r="D76" s="25"/>
      <c r="E76" s="17"/>
      <c r="F76" s="18"/>
      <c r="G76" s="18"/>
      <c r="H76" s="18"/>
    </row>
    <row r="77" spans="1:8" ht="12.75" hidden="1">
      <c r="A77" s="25"/>
      <c r="B77" s="25"/>
      <c r="C77" s="25"/>
      <c r="D77" s="25"/>
      <c r="E77" s="3"/>
      <c r="F77" s="4">
        <f>SUM(F78:F81)</f>
        <v>0</v>
      </c>
      <c r="G77" s="4">
        <f>SUM(G78:G81)</f>
        <v>0</v>
      </c>
      <c r="H77" s="4">
        <f>SUM(H78:H81)</f>
        <v>0</v>
      </c>
    </row>
    <row r="78" spans="1:8" ht="12.75" hidden="1">
      <c r="A78" s="25"/>
      <c r="B78" s="25"/>
      <c r="C78" s="25"/>
      <c r="D78" s="25"/>
      <c r="E78" s="7"/>
      <c r="F78" s="8"/>
      <c r="G78" s="9"/>
      <c r="H78" s="10"/>
    </row>
    <row r="79" spans="1:8" ht="12.75" hidden="1">
      <c r="A79" s="25"/>
      <c r="B79" s="25"/>
      <c r="C79" s="25"/>
      <c r="D79" s="25"/>
      <c r="E79" s="7"/>
      <c r="F79" s="11"/>
      <c r="G79" s="12"/>
      <c r="H79" s="13"/>
    </row>
    <row r="80" spans="1:8" ht="12.75" hidden="1">
      <c r="A80" s="25"/>
      <c r="B80" s="25"/>
      <c r="C80" s="25"/>
      <c r="D80" s="25"/>
      <c r="E80" s="7"/>
      <c r="F80" s="11"/>
      <c r="G80" s="12"/>
      <c r="H80" s="13"/>
    </row>
    <row r="81" spans="1:8" ht="12.75" hidden="1">
      <c r="A81" s="25"/>
      <c r="B81" s="25"/>
      <c r="C81" s="25"/>
      <c r="D81" s="25"/>
      <c r="E81" s="7"/>
      <c r="F81" s="14"/>
      <c r="G81" s="15"/>
      <c r="H81" s="16"/>
    </row>
    <row r="82" spans="1:8" ht="12.75" hidden="1">
      <c r="A82" s="25"/>
      <c r="B82" s="25"/>
      <c r="C82" s="25"/>
      <c r="D82" s="25"/>
      <c r="E82" s="17"/>
      <c r="F82" s="18"/>
      <c r="G82" s="18"/>
      <c r="H82" s="18"/>
    </row>
    <row r="83" spans="1:8" ht="12.75" hidden="1">
      <c r="A83" s="25"/>
      <c r="B83" s="25"/>
      <c r="C83" s="25"/>
      <c r="D83" s="25"/>
      <c r="E83" s="3"/>
      <c r="F83" s="4">
        <f>SUM(F84:F87)</f>
        <v>0</v>
      </c>
      <c r="G83" s="4">
        <f>SUM(G84:G87)</f>
        <v>0</v>
      </c>
      <c r="H83" s="4">
        <f>SUM(H84:H87)</f>
        <v>0</v>
      </c>
    </row>
    <row r="84" spans="1:8" ht="12.75" hidden="1">
      <c r="A84" s="25"/>
      <c r="B84" s="25"/>
      <c r="C84" s="25"/>
      <c r="D84" s="25"/>
      <c r="E84" s="7"/>
      <c r="F84" s="8"/>
      <c r="G84" s="9"/>
      <c r="H84" s="10"/>
    </row>
    <row r="85" spans="1:8" ht="12.75" hidden="1">
      <c r="A85" s="25"/>
      <c r="B85" s="25"/>
      <c r="C85" s="25"/>
      <c r="D85" s="25"/>
      <c r="E85" s="7"/>
      <c r="F85" s="11"/>
      <c r="G85" s="12"/>
      <c r="H85" s="13"/>
    </row>
    <row r="86" spans="1:8" ht="12.75" hidden="1">
      <c r="A86" s="25"/>
      <c r="B86" s="25"/>
      <c r="C86" s="25"/>
      <c r="D86" s="25"/>
      <c r="E86" s="7"/>
      <c r="F86" s="11"/>
      <c r="G86" s="12"/>
      <c r="H86" s="13"/>
    </row>
    <row r="87" spans="1:8" ht="12.75" hidden="1">
      <c r="A87" s="25"/>
      <c r="B87" s="25"/>
      <c r="C87" s="25"/>
      <c r="D87" s="25"/>
      <c r="E87" s="7"/>
      <c r="F87" s="14"/>
      <c r="G87" s="15"/>
      <c r="H87" s="16"/>
    </row>
    <row r="88" spans="1:8" ht="12.75" hidden="1">
      <c r="A88" s="25"/>
      <c r="B88" s="25"/>
      <c r="C88" s="25"/>
      <c r="D88" s="25"/>
      <c r="E88" s="17"/>
      <c r="F88" s="18"/>
      <c r="G88" s="18"/>
      <c r="H88" s="18"/>
    </row>
    <row r="89" spans="1:8" ht="12.75" hidden="1">
      <c r="A89" s="25"/>
      <c r="B89" s="25"/>
      <c r="C89" s="25"/>
      <c r="D89" s="25"/>
      <c r="E89" s="3"/>
      <c r="F89" s="4">
        <f>SUM(F90:F93)</f>
        <v>0</v>
      </c>
      <c r="G89" s="4">
        <f>SUM(G90:G93)</f>
        <v>0</v>
      </c>
      <c r="H89" s="4">
        <f>SUM(H90:H93)</f>
        <v>0</v>
      </c>
    </row>
    <row r="90" spans="1:8" ht="12.75" hidden="1">
      <c r="A90" s="25"/>
      <c r="B90" s="25"/>
      <c r="C90" s="25"/>
      <c r="D90" s="25"/>
      <c r="E90" s="7"/>
      <c r="F90" s="8"/>
      <c r="G90" s="9"/>
      <c r="H90" s="10"/>
    </row>
    <row r="91" spans="1:8" ht="12.75" hidden="1">
      <c r="A91" s="25"/>
      <c r="B91" s="25"/>
      <c r="C91" s="25"/>
      <c r="D91" s="25"/>
      <c r="E91" s="7"/>
      <c r="F91" s="11"/>
      <c r="G91" s="12"/>
      <c r="H91" s="13"/>
    </row>
    <row r="92" spans="1:8" ht="12.75" hidden="1">
      <c r="A92" s="25"/>
      <c r="B92" s="25"/>
      <c r="C92" s="25"/>
      <c r="D92" s="25"/>
      <c r="E92" s="7"/>
      <c r="F92" s="11"/>
      <c r="G92" s="12"/>
      <c r="H92" s="13"/>
    </row>
    <row r="93" spans="1:8" ht="12.75" hidden="1">
      <c r="A93" s="25"/>
      <c r="B93" s="25"/>
      <c r="C93" s="25"/>
      <c r="D93" s="25"/>
      <c r="E93" s="7"/>
      <c r="F93" s="14"/>
      <c r="G93" s="15"/>
      <c r="H93" s="16"/>
    </row>
    <row r="94" spans="1:8" ht="12.75" hidden="1">
      <c r="A94" s="25"/>
      <c r="B94" s="25"/>
      <c r="C94" s="25"/>
      <c r="D94" s="25"/>
      <c r="E94" s="17"/>
      <c r="F94" s="18"/>
      <c r="G94" s="18"/>
      <c r="H94" s="18"/>
    </row>
    <row r="95" spans="1:8" ht="12.75" hidden="1">
      <c r="A95" s="25"/>
      <c r="B95" s="25"/>
      <c r="C95" s="25"/>
      <c r="D95" s="25"/>
      <c r="E95" s="3"/>
      <c r="F95" s="4">
        <f>SUM(F96:F99)</f>
        <v>0</v>
      </c>
      <c r="G95" s="4">
        <f>SUM(G96:G99)</f>
        <v>0</v>
      </c>
      <c r="H95" s="4">
        <f>SUM(H96:H99)</f>
        <v>0</v>
      </c>
    </row>
    <row r="96" spans="1:8" ht="12.75" hidden="1">
      <c r="A96" s="25"/>
      <c r="B96" s="25"/>
      <c r="C96" s="25"/>
      <c r="D96" s="25"/>
      <c r="E96" s="7"/>
      <c r="F96" s="8"/>
      <c r="G96" s="9"/>
      <c r="H96" s="10"/>
    </row>
    <row r="97" spans="1:8" ht="12.75" hidden="1">
      <c r="A97" s="25"/>
      <c r="B97" s="25"/>
      <c r="C97" s="25"/>
      <c r="D97" s="25"/>
      <c r="E97" s="7"/>
      <c r="F97" s="11"/>
      <c r="G97" s="12"/>
      <c r="H97" s="13"/>
    </row>
    <row r="98" spans="1:8" ht="12.75" hidden="1">
      <c r="A98" s="25"/>
      <c r="B98" s="25"/>
      <c r="C98" s="25"/>
      <c r="D98" s="25"/>
      <c r="E98" s="7"/>
      <c r="F98" s="11"/>
      <c r="G98" s="12"/>
      <c r="H98" s="13"/>
    </row>
    <row r="99" spans="1:8" ht="12.75" hidden="1">
      <c r="A99" s="25"/>
      <c r="B99" s="25"/>
      <c r="C99" s="25"/>
      <c r="D99" s="25"/>
      <c r="E99" s="7"/>
      <c r="F99" s="14"/>
      <c r="G99" s="15"/>
      <c r="H99" s="16"/>
    </row>
    <row r="100" spans="1:8" ht="12.75" hidden="1">
      <c r="A100" s="25"/>
      <c r="B100" s="25"/>
      <c r="C100" s="25"/>
      <c r="D100" s="25"/>
      <c r="E100" s="17"/>
      <c r="F100" s="18"/>
      <c r="G100" s="18"/>
      <c r="H100" s="18"/>
    </row>
    <row r="101" spans="5:8" ht="12.75" hidden="1">
      <c r="E101" s="3"/>
      <c r="F101" s="4">
        <f>SUM(F102:F105)</f>
        <v>0</v>
      </c>
      <c r="G101" s="4">
        <f>SUM(G102:G105)</f>
        <v>0</v>
      </c>
      <c r="H101" s="4">
        <f>SUM(H102:H105)</f>
        <v>0</v>
      </c>
    </row>
    <row r="102" spans="5:8" ht="12.75" hidden="1">
      <c r="E102" s="7"/>
      <c r="F102" s="8"/>
      <c r="G102" s="9"/>
      <c r="H102" s="10"/>
    </row>
    <row r="103" spans="5:8" ht="12.75" hidden="1">
      <c r="E103" s="7"/>
      <c r="F103" s="11"/>
      <c r="G103" s="12"/>
      <c r="H103" s="13"/>
    </row>
    <row r="104" spans="5:8" ht="12.75" hidden="1">
      <c r="E104" s="7"/>
      <c r="F104" s="11"/>
      <c r="G104" s="12"/>
      <c r="H104" s="13"/>
    </row>
    <row r="105" spans="5:8" ht="12.75" hidden="1">
      <c r="E105" s="7"/>
      <c r="F105" s="14"/>
      <c r="G105" s="15"/>
      <c r="H105" s="16"/>
    </row>
    <row r="106" spans="5:8" ht="12.75" hidden="1">
      <c r="E106" s="17"/>
      <c r="F106" s="18"/>
      <c r="G106" s="18"/>
      <c r="H106" s="18"/>
    </row>
    <row r="107" spans="5:8" ht="12.75" hidden="1">
      <c r="E107" s="3"/>
      <c r="F107" s="4">
        <f>SUM(F108:F111)</f>
        <v>0</v>
      </c>
      <c r="G107" s="4">
        <f>SUM(G108:G111)</f>
        <v>0</v>
      </c>
      <c r="H107" s="4">
        <f>SUM(H108:H111)</f>
        <v>0</v>
      </c>
    </row>
    <row r="108" spans="5:8" ht="12.75" hidden="1">
      <c r="E108" s="7"/>
      <c r="F108" s="8"/>
      <c r="G108" s="9"/>
      <c r="H108" s="10"/>
    </row>
    <row r="109" spans="5:8" ht="12.75" hidden="1">
      <c r="E109" s="7"/>
      <c r="F109" s="11"/>
      <c r="G109" s="12"/>
      <c r="H109" s="13"/>
    </row>
    <row r="110" spans="5:8" ht="12.75" hidden="1">
      <c r="E110" s="7"/>
      <c r="F110" s="11"/>
      <c r="G110" s="12"/>
      <c r="H110" s="13"/>
    </row>
    <row r="111" spans="5:8" ht="12.75" hidden="1">
      <c r="E111" s="7"/>
      <c r="F111" s="14"/>
      <c r="G111" s="15"/>
      <c r="H111" s="16"/>
    </row>
    <row r="112" spans="5:8" ht="12.75" hidden="1">
      <c r="E112" s="17"/>
      <c r="F112" s="18"/>
      <c r="G112" s="18"/>
      <c r="H112" s="18"/>
    </row>
    <row r="113" spans="5:8" ht="12.75" hidden="1">
      <c r="E113" s="3"/>
      <c r="F113" s="4">
        <f>SUM(F114:F117)</f>
        <v>0</v>
      </c>
      <c r="G113" s="4">
        <f>SUM(G114:G117)</f>
        <v>0</v>
      </c>
      <c r="H113" s="4">
        <f>SUM(H114:H117)</f>
        <v>0</v>
      </c>
    </row>
    <row r="114" spans="5:8" ht="12.75" hidden="1">
      <c r="E114" s="7"/>
      <c r="F114" s="8"/>
      <c r="G114" s="9"/>
      <c r="H114" s="10"/>
    </row>
    <row r="115" spans="5:8" ht="12.75" hidden="1">
      <c r="E115" s="7"/>
      <c r="F115" s="11"/>
      <c r="G115" s="12"/>
      <c r="H115" s="13"/>
    </row>
    <row r="116" spans="5:8" ht="12.75" hidden="1">
      <c r="E116" s="7"/>
      <c r="F116" s="11"/>
      <c r="G116" s="12"/>
      <c r="H116" s="13"/>
    </row>
    <row r="117" spans="5:8" ht="12.75" hidden="1">
      <c r="E117" s="7"/>
      <c r="F117" s="14"/>
      <c r="G117" s="15"/>
      <c r="H117" s="16"/>
    </row>
    <row r="118" spans="5:8" ht="12.75" hidden="1">
      <c r="E118" s="19" t="s">
        <v>103</v>
      </c>
      <c r="F118" s="20">
        <f>SUM(F45)</f>
        <v>0</v>
      </c>
      <c r="G118" s="20">
        <f>SUM(G45)</f>
        <v>0</v>
      </c>
      <c r="H118" s="20">
        <f>SUM(H45)</f>
        <v>0</v>
      </c>
    </row>
    <row r="119" spans="6:8" ht="12.75" hidden="1">
      <c r="F119" s="23"/>
      <c r="G119" s="23"/>
      <c r="H119" s="23"/>
    </row>
    <row r="120" spans="6:8" ht="12.75">
      <c r="F120" s="23"/>
      <c r="G120" s="23"/>
      <c r="H120" s="23"/>
    </row>
    <row r="121" spans="6:8" ht="12.75">
      <c r="F121" s="23"/>
      <c r="G121" s="23"/>
      <c r="H121" s="23"/>
    </row>
    <row r="122" spans="6:8" ht="12.75">
      <c r="F122" s="23"/>
      <c r="G122" s="23"/>
      <c r="H122" s="23"/>
    </row>
    <row r="123" spans="6:8" ht="12.75">
      <c r="F123" s="23"/>
      <c r="G123" s="23"/>
      <c r="H123" s="23"/>
    </row>
    <row r="124" spans="6:8" ht="12.75">
      <c r="F124" s="23"/>
      <c r="G124" s="23"/>
      <c r="H124" s="23"/>
    </row>
    <row r="125" spans="6:8" ht="12.75">
      <c r="F125" s="23"/>
      <c r="G125" s="23"/>
      <c r="H125" s="23"/>
    </row>
    <row r="126" spans="6:8" ht="12.75">
      <c r="F126" s="23"/>
      <c r="G126" s="23"/>
      <c r="H126" s="23"/>
    </row>
    <row r="127" spans="6:8" ht="12.75">
      <c r="F127" s="23"/>
      <c r="G127" s="23"/>
      <c r="H127" s="23"/>
    </row>
    <row r="128" spans="6:8" ht="12.75">
      <c r="F128" s="23"/>
      <c r="G128" s="23"/>
      <c r="H128" s="23"/>
    </row>
    <row r="129" spans="6:8" ht="12.75">
      <c r="F129" s="23"/>
      <c r="G129" s="23"/>
      <c r="H129" s="23"/>
    </row>
    <row r="130" spans="6:8" ht="12.75">
      <c r="F130" s="23"/>
      <c r="G130" s="23"/>
      <c r="H130" s="23"/>
    </row>
    <row r="131" spans="6:8" ht="12.75">
      <c r="F131" s="23"/>
      <c r="G131" s="23"/>
      <c r="H131" s="23"/>
    </row>
    <row r="132" spans="6:8" ht="12.75">
      <c r="F132" s="23"/>
      <c r="G132" s="23"/>
      <c r="H132" s="23"/>
    </row>
    <row r="133" spans="6:8" ht="12.75">
      <c r="F133" s="23"/>
      <c r="G133" s="23"/>
      <c r="H133" s="23"/>
    </row>
    <row r="134" spans="6:8" ht="12.75">
      <c r="F134" s="23"/>
      <c r="G134" s="23"/>
      <c r="H134" s="23"/>
    </row>
    <row r="135" spans="6:8" ht="12.75">
      <c r="F135" s="23"/>
      <c r="G135" s="23"/>
      <c r="H135" s="23"/>
    </row>
    <row r="136" spans="6:8" ht="12.75">
      <c r="F136" s="23"/>
      <c r="G136" s="23"/>
      <c r="H136" s="23"/>
    </row>
    <row r="137" spans="6:8" ht="12.75">
      <c r="F137" s="23"/>
      <c r="G137" s="23"/>
      <c r="H137" s="23"/>
    </row>
    <row r="138" spans="6:8" ht="12.75">
      <c r="F138" s="23"/>
      <c r="G138" s="23"/>
      <c r="H138" s="23"/>
    </row>
    <row r="139" spans="6:8" ht="12.75">
      <c r="F139" s="23"/>
      <c r="G139" s="23"/>
      <c r="H139" s="23"/>
    </row>
    <row r="140" spans="6:8" ht="12.75">
      <c r="F140" s="23"/>
      <c r="G140" s="23"/>
      <c r="H140" s="23"/>
    </row>
    <row r="141" spans="6:8" ht="12.75">
      <c r="F141" s="23"/>
      <c r="G141" s="23"/>
      <c r="H141" s="23"/>
    </row>
    <row r="142" spans="6:8" ht="12.75">
      <c r="F142" s="23"/>
      <c r="G142" s="23"/>
      <c r="H142" s="23"/>
    </row>
    <row r="143" spans="6:8" ht="12.75">
      <c r="F143" s="23"/>
      <c r="G143" s="23"/>
      <c r="H143" s="23"/>
    </row>
    <row r="144" spans="6:8" ht="12.75">
      <c r="F144" s="23"/>
      <c r="G144" s="23"/>
      <c r="H144" s="23"/>
    </row>
    <row r="145" spans="6:8" ht="12.75">
      <c r="F145" s="23"/>
      <c r="G145" s="23"/>
      <c r="H145" s="23"/>
    </row>
    <row r="146" spans="6:8" ht="12.75">
      <c r="F146" s="23"/>
      <c r="G146" s="23"/>
      <c r="H146" s="23"/>
    </row>
    <row r="147" spans="6:8" ht="12.75">
      <c r="F147" s="23"/>
      <c r="G147" s="23"/>
      <c r="H147" s="23"/>
    </row>
    <row r="148" spans="6:8" ht="12.75">
      <c r="F148" s="23"/>
      <c r="G148" s="23"/>
      <c r="H148" s="23"/>
    </row>
    <row r="149" spans="6:8" ht="12.75">
      <c r="F149" s="23"/>
      <c r="G149" s="23"/>
      <c r="H149" s="23"/>
    </row>
    <row r="150" spans="6:8" ht="12.75">
      <c r="F150" s="23"/>
      <c r="G150" s="23"/>
      <c r="H150" s="23"/>
    </row>
    <row r="151" spans="6:8" ht="12.75">
      <c r="F151" s="23"/>
      <c r="G151" s="23"/>
      <c r="H151" s="23"/>
    </row>
    <row r="152" spans="6:8" ht="12.75">
      <c r="F152" s="23"/>
      <c r="G152" s="23"/>
      <c r="H152" s="23"/>
    </row>
    <row r="153" spans="6:8" ht="12.75">
      <c r="F153" s="23"/>
      <c r="G153" s="23"/>
      <c r="H153" s="23"/>
    </row>
    <row r="154" spans="6:8" ht="12.75">
      <c r="F154" s="23"/>
      <c r="G154" s="23"/>
      <c r="H154" s="23"/>
    </row>
    <row r="155" spans="6:8" ht="12.75">
      <c r="F155" s="23"/>
      <c r="G155" s="23"/>
      <c r="H155" s="23"/>
    </row>
    <row r="156" spans="6:8" ht="12.75">
      <c r="F156" s="23"/>
      <c r="G156" s="23"/>
      <c r="H156" s="23"/>
    </row>
    <row r="157" spans="6:8" ht="12.75">
      <c r="F157" s="23"/>
      <c r="G157" s="23"/>
      <c r="H157" s="23"/>
    </row>
    <row r="158" spans="6:8" ht="12.75">
      <c r="F158" s="23"/>
      <c r="G158" s="23"/>
      <c r="H158" s="23"/>
    </row>
    <row r="159" spans="6:8" ht="12.75">
      <c r="F159" s="23"/>
      <c r="G159" s="23"/>
      <c r="H159" s="23"/>
    </row>
    <row r="160" spans="6:8" ht="12.75">
      <c r="F160" s="23"/>
      <c r="G160" s="23"/>
      <c r="H160" s="23"/>
    </row>
    <row r="161" spans="6:8" ht="12.75">
      <c r="F161" s="23"/>
      <c r="G161" s="23"/>
      <c r="H161" s="23"/>
    </row>
    <row r="162" spans="6:8" ht="12.75">
      <c r="F162" s="23"/>
      <c r="G162" s="23"/>
      <c r="H162" s="23"/>
    </row>
    <row r="163" spans="6:8" ht="12.75">
      <c r="F163" s="23"/>
      <c r="G163" s="23"/>
      <c r="H163" s="23"/>
    </row>
    <row r="164" spans="6:8" ht="12.75">
      <c r="F164" s="23"/>
      <c r="G164" s="23"/>
      <c r="H164" s="23"/>
    </row>
    <row r="165" spans="6:8" ht="12.75">
      <c r="F165" s="23"/>
      <c r="G165" s="23"/>
      <c r="H165" s="23"/>
    </row>
    <row r="166" spans="6:8" ht="12.75">
      <c r="F166" s="23"/>
      <c r="G166" s="23"/>
      <c r="H166" s="23"/>
    </row>
    <row r="167" spans="6:8" ht="12.75">
      <c r="F167" s="23"/>
      <c r="G167" s="23"/>
      <c r="H167" s="23"/>
    </row>
    <row r="168" spans="6:8" ht="12.75">
      <c r="F168" s="23"/>
      <c r="G168" s="23"/>
      <c r="H168" s="23"/>
    </row>
    <row r="169" spans="6:8" ht="12.75">
      <c r="F169" s="23"/>
      <c r="G169" s="23"/>
      <c r="H169" s="23"/>
    </row>
    <row r="170" spans="6:8" ht="12.75">
      <c r="F170" s="23"/>
      <c r="G170" s="23"/>
      <c r="H170" s="23"/>
    </row>
    <row r="171" spans="6:8" ht="12.75">
      <c r="F171" s="23"/>
      <c r="G171" s="23"/>
      <c r="H171" s="23"/>
    </row>
    <row r="172" spans="6:8" ht="12.75">
      <c r="F172" s="23"/>
      <c r="G172" s="23"/>
      <c r="H172" s="23"/>
    </row>
    <row r="173" spans="6:8" ht="12.75">
      <c r="F173" s="23"/>
      <c r="G173" s="23"/>
      <c r="H173" s="23"/>
    </row>
    <row r="174" spans="6:8" ht="12.75">
      <c r="F174" s="23"/>
      <c r="G174" s="23"/>
      <c r="H174" s="23"/>
    </row>
    <row r="175" spans="6:8" ht="12.75">
      <c r="F175" s="23"/>
      <c r="G175" s="23"/>
      <c r="H175" s="23"/>
    </row>
    <row r="176" spans="6:8" ht="12.75">
      <c r="F176" s="23"/>
      <c r="G176" s="23"/>
      <c r="H176" s="23"/>
    </row>
    <row r="177" spans="6:8" ht="12.75">
      <c r="F177" s="23"/>
      <c r="G177" s="23"/>
      <c r="H177" s="23"/>
    </row>
    <row r="178" spans="6:8" ht="12.75">
      <c r="F178" s="23"/>
      <c r="G178" s="23"/>
      <c r="H178" s="23"/>
    </row>
    <row r="179" spans="6:8" ht="12.75">
      <c r="F179" s="23"/>
      <c r="G179" s="23"/>
      <c r="H179" s="23"/>
    </row>
    <row r="180" spans="6:8" ht="12.75">
      <c r="F180" s="23"/>
      <c r="G180" s="23"/>
      <c r="H180" s="23"/>
    </row>
    <row r="181" spans="6:8" ht="12.75">
      <c r="F181" s="23"/>
      <c r="G181" s="23"/>
      <c r="H181" s="23"/>
    </row>
    <row r="182" spans="6:8" ht="12.75">
      <c r="F182" s="23"/>
      <c r="G182" s="23"/>
      <c r="H182" s="23"/>
    </row>
    <row r="183" spans="6:8" ht="12.75">
      <c r="F183" s="23"/>
      <c r="G183" s="23"/>
      <c r="H183" s="23"/>
    </row>
    <row r="184" spans="6:8" ht="12.75">
      <c r="F184" s="23"/>
      <c r="G184" s="23"/>
      <c r="H184" s="23"/>
    </row>
    <row r="185" spans="6:8" ht="12.75">
      <c r="F185" s="23"/>
      <c r="G185" s="23"/>
      <c r="H185" s="23"/>
    </row>
    <row r="186" spans="6:8" ht="12.75">
      <c r="F186" s="23"/>
      <c r="G186" s="23"/>
      <c r="H186" s="23"/>
    </row>
    <row r="187" spans="6:8" ht="12.75">
      <c r="F187" s="23"/>
      <c r="G187" s="23"/>
      <c r="H187" s="23"/>
    </row>
    <row r="188" spans="6:8" ht="12.75">
      <c r="F188" s="23"/>
      <c r="G188" s="23"/>
      <c r="H188" s="23"/>
    </row>
    <row r="189" spans="6:8" ht="12.75">
      <c r="F189" s="23"/>
      <c r="G189" s="23"/>
      <c r="H189" s="23"/>
    </row>
    <row r="190" spans="6:8" ht="12.75">
      <c r="F190" s="23"/>
      <c r="G190" s="23"/>
      <c r="H190" s="23"/>
    </row>
    <row r="191" spans="6:8" ht="12.75">
      <c r="F191" s="23"/>
      <c r="G191" s="23"/>
      <c r="H191" s="23"/>
    </row>
    <row r="192" spans="6:8" ht="12.75">
      <c r="F192" s="23"/>
      <c r="G192" s="23"/>
      <c r="H192" s="23"/>
    </row>
    <row r="193" spans="6:8" ht="12.75">
      <c r="F193" s="23"/>
      <c r="G193" s="23"/>
      <c r="H193" s="23"/>
    </row>
    <row r="194" spans="6:8" ht="12.75">
      <c r="F194" s="23"/>
      <c r="G194" s="23"/>
      <c r="H194" s="23"/>
    </row>
    <row r="195" spans="6:8" ht="12.75">
      <c r="F195" s="23"/>
      <c r="G195" s="23"/>
      <c r="H195" s="23"/>
    </row>
    <row r="196" spans="6:8" ht="12.75">
      <c r="F196" s="23"/>
      <c r="G196" s="23"/>
      <c r="H196" s="23"/>
    </row>
    <row r="197" spans="6:8" ht="12.75">
      <c r="F197" s="23"/>
      <c r="G197" s="23"/>
      <c r="H197" s="23"/>
    </row>
    <row r="198" spans="6:8" ht="12.75">
      <c r="F198" s="23"/>
      <c r="G198" s="23"/>
      <c r="H198" s="23"/>
    </row>
    <row r="199" spans="6:8" ht="12.75">
      <c r="F199" s="23"/>
      <c r="G199" s="23"/>
      <c r="H199" s="23"/>
    </row>
    <row r="200" spans="6:8" ht="12.75">
      <c r="F200" s="23"/>
      <c r="G200" s="23"/>
      <c r="H200" s="23"/>
    </row>
    <row r="201" spans="6:8" ht="12.75">
      <c r="F201" s="23"/>
      <c r="G201" s="23"/>
      <c r="H201" s="23"/>
    </row>
    <row r="202" spans="6:8" ht="12.75">
      <c r="F202" s="23"/>
      <c r="G202" s="23"/>
      <c r="H202" s="23"/>
    </row>
    <row r="203" spans="6:8" ht="12.75">
      <c r="F203" s="23"/>
      <c r="G203" s="23"/>
      <c r="H203" s="23"/>
    </row>
    <row r="204" spans="6:8" ht="12.75">
      <c r="F204" s="23"/>
      <c r="G204" s="23"/>
      <c r="H204" s="23"/>
    </row>
    <row r="205" spans="6:8" ht="12.75">
      <c r="F205" s="23"/>
      <c r="G205" s="23"/>
      <c r="H205" s="23"/>
    </row>
    <row r="206" spans="6:8" ht="12.75">
      <c r="F206" s="23"/>
      <c r="G206" s="23"/>
      <c r="H206" s="23"/>
    </row>
    <row r="207" spans="6:8" ht="12.75">
      <c r="F207" s="23"/>
      <c r="G207" s="23"/>
      <c r="H207" s="23"/>
    </row>
    <row r="208" spans="6:8" ht="12.75">
      <c r="F208" s="23"/>
      <c r="G208" s="23"/>
      <c r="H208" s="23"/>
    </row>
    <row r="209" spans="6:8" ht="12.75">
      <c r="F209" s="23"/>
      <c r="G209" s="23"/>
      <c r="H209" s="23"/>
    </row>
    <row r="210" spans="6:8" ht="12.75">
      <c r="F210" s="23"/>
      <c r="G210" s="23"/>
      <c r="H210" s="23"/>
    </row>
    <row r="211" spans="6:8" ht="12.75">
      <c r="F211" s="23"/>
      <c r="G211" s="23"/>
      <c r="H211" s="23"/>
    </row>
    <row r="212" spans="6:8" ht="12.75">
      <c r="F212" s="23"/>
      <c r="G212" s="23"/>
      <c r="H212" s="23"/>
    </row>
    <row r="213" spans="6:8" ht="12.75">
      <c r="F213" s="23"/>
      <c r="G213" s="23"/>
      <c r="H213" s="23"/>
    </row>
    <row r="214" spans="6:8" ht="12.75">
      <c r="F214" s="23"/>
      <c r="G214" s="23"/>
      <c r="H214" s="23"/>
    </row>
    <row r="215" spans="6:8" ht="12.75">
      <c r="F215" s="23"/>
      <c r="G215" s="23"/>
      <c r="H215" s="23"/>
    </row>
    <row r="216" spans="6:8" ht="12.75">
      <c r="F216" s="23"/>
      <c r="G216" s="23"/>
      <c r="H216" s="23"/>
    </row>
    <row r="217" spans="6:8" ht="12.75">
      <c r="F217" s="23"/>
      <c r="G217" s="23"/>
      <c r="H217" s="23"/>
    </row>
    <row r="218" spans="6:8" ht="12.75">
      <c r="F218" s="23"/>
      <c r="G218" s="23"/>
      <c r="H218" s="23"/>
    </row>
    <row r="219" spans="6:8" ht="12.75">
      <c r="F219" s="23"/>
      <c r="G219" s="23"/>
      <c r="H219" s="23"/>
    </row>
    <row r="220" spans="6:8" ht="12.75">
      <c r="F220" s="23"/>
      <c r="G220" s="23"/>
      <c r="H220" s="23"/>
    </row>
    <row r="221" spans="6:8" ht="12.75">
      <c r="F221" s="23"/>
      <c r="G221" s="23"/>
      <c r="H221" s="23"/>
    </row>
    <row r="222" spans="6:8" ht="12.75">
      <c r="F222" s="23"/>
      <c r="G222" s="23"/>
      <c r="H222" s="23"/>
    </row>
    <row r="223" spans="6:8" ht="12.75">
      <c r="F223" s="23"/>
      <c r="G223" s="23"/>
      <c r="H223" s="23"/>
    </row>
    <row r="224" spans="6:8" ht="12.75">
      <c r="F224" s="23"/>
      <c r="G224" s="23"/>
      <c r="H224" s="23"/>
    </row>
    <row r="225" spans="6:8" ht="12.75">
      <c r="F225" s="23"/>
      <c r="G225" s="23"/>
      <c r="H225" s="23"/>
    </row>
    <row r="226" spans="6:8" ht="12.75">
      <c r="F226" s="23"/>
      <c r="G226" s="23"/>
      <c r="H226" s="23"/>
    </row>
    <row r="227" spans="6:8" ht="12.75">
      <c r="F227" s="23"/>
      <c r="G227" s="23"/>
      <c r="H227" s="23"/>
    </row>
    <row r="228" spans="6:8" ht="12.75">
      <c r="F228" s="23"/>
      <c r="G228" s="23"/>
      <c r="H228" s="23"/>
    </row>
    <row r="229" spans="6:8" ht="12.75">
      <c r="F229" s="23"/>
      <c r="G229" s="23"/>
      <c r="H229" s="23"/>
    </row>
    <row r="230" spans="6:8" ht="12.75">
      <c r="F230" s="23"/>
      <c r="G230" s="23"/>
      <c r="H230" s="23"/>
    </row>
    <row r="231" spans="6:8" ht="12.75">
      <c r="F231" s="23"/>
      <c r="G231" s="23"/>
      <c r="H231" s="23"/>
    </row>
    <row r="232" spans="6:8" ht="12.75">
      <c r="F232" s="23"/>
      <c r="G232" s="23"/>
      <c r="H232" s="23"/>
    </row>
    <row r="233" spans="6:8" ht="12.75">
      <c r="F233" s="23"/>
      <c r="G233" s="23"/>
      <c r="H233" s="23"/>
    </row>
    <row r="234" spans="6:8" ht="12.75">
      <c r="F234" s="23"/>
      <c r="G234" s="23"/>
      <c r="H234" s="23"/>
    </row>
    <row r="235" spans="6:8" ht="12.75">
      <c r="F235" s="23"/>
      <c r="G235" s="23"/>
      <c r="H235" s="23"/>
    </row>
    <row r="236" spans="6:8" ht="12.75">
      <c r="F236" s="23"/>
      <c r="G236" s="23"/>
      <c r="H236" s="23"/>
    </row>
    <row r="237" spans="6:8" ht="12.75">
      <c r="F237" s="23"/>
      <c r="G237" s="23"/>
      <c r="H237" s="23"/>
    </row>
    <row r="238" spans="6:8" ht="12.75">
      <c r="F238" s="23"/>
      <c r="G238" s="23"/>
      <c r="H238" s="23"/>
    </row>
    <row r="239" spans="6:8" ht="12.75">
      <c r="F239" s="23"/>
      <c r="G239" s="23"/>
      <c r="H239" s="23"/>
    </row>
    <row r="240" spans="6:8" ht="12.75">
      <c r="F240" s="23"/>
      <c r="G240" s="23"/>
      <c r="H240" s="23"/>
    </row>
    <row r="241" spans="6:8" ht="12.75">
      <c r="F241" s="23"/>
      <c r="G241" s="23"/>
      <c r="H241" s="23"/>
    </row>
    <row r="242" spans="6:8" ht="12.75">
      <c r="F242" s="23"/>
      <c r="G242" s="23"/>
      <c r="H242" s="23"/>
    </row>
    <row r="243" spans="6:8" ht="12.75">
      <c r="F243" s="23"/>
      <c r="G243" s="23"/>
      <c r="H243" s="23"/>
    </row>
    <row r="244" spans="6:8" ht="12.75">
      <c r="F244" s="23"/>
      <c r="G244" s="23"/>
      <c r="H244" s="23"/>
    </row>
    <row r="245" spans="6:8" ht="12.75">
      <c r="F245" s="23"/>
      <c r="G245" s="23"/>
      <c r="H245" s="23"/>
    </row>
    <row r="246" spans="6:8" ht="12.75">
      <c r="F246" s="23"/>
      <c r="G246" s="23"/>
      <c r="H246" s="23"/>
    </row>
    <row r="247" spans="6:8" ht="12.75">
      <c r="F247" s="23"/>
      <c r="G247" s="23"/>
      <c r="H247" s="23"/>
    </row>
    <row r="248" spans="6:8" ht="12.75">
      <c r="F248" s="23"/>
      <c r="G248" s="23"/>
      <c r="H248" s="23"/>
    </row>
    <row r="249" spans="6:8" ht="12.75">
      <c r="F249" s="23"/>
      <c r="G249" s="23"/>
      <c r="H249" s="23"/>
    </row>
    <row r="250" spans="6:8" ht="12.75">
      <c r="F250" s="23"/>
      <c r="G250" s="23"/>
      <c r="H250" s="23"/>
    </row>
  </sheetData>
  <sheetProtection/>
  <mergeCells count="2">
    <mergeCell ref="E1:H1"/>
    <mergeCell ref="E2:H2"/>
  </mergeCells>
  <printOptions horizontalCentered="1"/>
  <pageMargins left="0.551181102362205" right="0.551181102362205" top="0.590551181102362" bottom="0.590551181102362" header="0.31496062992126" footer="0.31496062992126"/>
  <pageSetup horizontalDpi="600" verticalDpi="600" orientation="portrait" paperSize="9" scale="80" r:id="rId1"/>
  <rowBreaks count="1" manualBreakCount="1"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2019-03-26T11:52:13Z</dcterms:created>
  <dcterms:modified xsi:type="dcterms:W3CDTF">2019-03-26T11:52:38Z</dcterms:modified>
  <cp:category/>
  <cp:version/>
  <cp:contentType/>
  <cp:contentStatus/>
</cp:coreProperties>
</file>